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6AA97F3-9C01-49DA-B232-6F07E676BAF2}" xr6:coauthVersionLast="47" xr6:coauthVersionMax="47" xr10:uidLastSave="{00000000-0000-0000-0000-000000000000}"/>
  <bookViews>
    <workbookView xWindow="-120" yWindow="-120" windowWidth="29040" windowHeight="15840" tabRatio="495" xr2:uid="{00000000-000D-0000-FFFF-FFFF00000000}"/>
  </bookViews>
  <sheets>
    <sheet name="1_Raw data - DTs &amp; ORAs" sheetId="3" r:id="rId1"/>
    <sheet name="2_Descriptive statistics" sheetId="2" r:id="rId2"/>
    <sheet name="3_Section comparison_DT &amp; ORA" sheetId="12" r:id="rId3"/>
    <sheet name="3b_Section comparison_DT &amp; ORA" sheetId="6" r:id="rId4"/>
    <sheet name="4_Regression_IMRaD sections" sheetId="5" r:id="rId5"/>
    <sheet name="5_DT Modifiers_Year" sheetId="7" r:id="rId6"/>
    <sheet name="6_DT Modifiers_Type of Research" sheetId="8" r:id="rId7"/>
    <sheet name="7_Modifiers_Branches of DM" sheetId="9" r:id="rId8"/>
    <sheet name="8_References - DT vs. ORA" sheetId="4" r:id="rId9"/>
    <sheet name="9_ANOVA vs. Linear Regression" sheetId="10" r:id="rId10"/>
    <sheet name="10_Mann-Whitney U test" sheetId="11" r:id="rId11"/>
  </sheets>
  <definedNames>
    <definedName name="_xlchart.v1.0" hidden="1">'2_Descriptive statistics'!$AV$4:$AV$4</definedName>
    <definedName name="_xlchart.v1.1" hidden="1">'2_Descriptive statistics'!$AV$5:$AV$154</definedName>
    <definedName name="_xlchart.v1.10" hidden="1">'2_Descriptive statistics'!$BB$4</definedName>
    <definedName name="_xlchart.v1.11" hidden="1">'2_Descriptive statistics'!$BB$5:$BB$154</definedName>
    <definedName name="_xlchart.v1.12" hidden="1">'2_Descriptive statistics'!$BC$4</definedName>
    <definedName name="_xlchart.v1.13" hidden="1">'2_Descriptive statistics'!$BC$5:$BC$154</definedName>
    <definedName name="_xlchart.v1.14" hidden="1">'2_Descriptive statistics'!$BD$4</definedName>
    <definedName name="_xlchart.v1.15" hidden="1">'2_Descriptive statistics'!$BD$5:$BD$154</definedName>
    <definedName name="_xlchart.v1.16" hidden="1">'2_Descriptive statistics'!$BE$4</definedName>
    <definedName name="_xlchart.v1.17" hidden="1">'2_Descriptive statistics'!$BE$5:$BE$154</definedName>
    <definedName name="_xlchart.v1.18" hidden="1">'2_Descriptive statistics'!$AQ$4:$AQ$4</definedName>
    <definedName name="_xlchart.v1.19" hidden="1">'2_Descriptive statistics'!$AQ$5:$AQ$154</definedName>
    <definedName name="_xlchart.v1.2" hidden="1">'2_Descriptive statistics'!$AW$4:$AW$4</definedName>
    <definedName name="_xlchart.v1.20" hidden="1">'2_Descriptive statistics'!$AR$4:$AR$4</definedName>
    <definedName name="_xlchart.v1.21" hidden="1">'2_Descriptive statistics'!$AR$5:$AR$154</definedName>
    <definedName name="_xlchart.v1.22" hidden="1">'2_Descriptive statistics'!$AS$4:$AS$4</definedName>
    <definedName name="_xlchart.v1.23" hidden="1">'2_Descriptive statistics'!$AS$5:$AS$154</definedName>
    <definedName name="_xlchart.v1.24" hidden="1">'2_Descriptive statistics'!$AT$4:$AT$4</definedName>
    <definedName name="_xlchart.v1.25" hidden="1">'2_Descriptive statistics'!$AT$5:$AT$154</definedName>
    <definedName name="_xlchart.v1.26" hidden="1">'2_Descriptive statistics'!$AU$4:$AU$4</definedName>
    <definedName name="_xlchart.v1.27" hidden="1">'2_Descriptive statistics'!$AU$5:$AU$154</definedName>
    <definedName name="_xlchart.v1.3" hidden="1">'2_Descriptive statistics'!$AW$5:$AW$154</definedName>
    <definedName name="_xlchart.v1.4" hidden="1">'2_Descriptive statistics'!$AX$4:$AX$4</definedName>
    <definedName name="_xlchart.v1.5" hidden="1">'2_Descriptive statistics'!$AX$5:$AX$154</definedName>
    <definedName name="_xlchart.v1.6" hidden="1">'2_Descriptive statistics'!$AY$4:$AY$4</definedName>
    <definedName name="_xlchart.v1.7" hidden="1">'2_Descriptive statistics'!$AY$5:$AY$154</definedName>
    <definedName name="_xlchart.v1.8" hidden="1">'2_Descriptive statistics'!$AZ$4:$AZ$4</definedName>
    <definedName name="_xlchart.v1.9" hidden="1">'2_Descriptive statistics'!$AZ$5:$AZ$154</definedName>
    <definedName name="solver_eng" localSheetId="3" hidden="1">1</definedName>
    <definedName name="solver_neg" localSheetId="3" hidden="1">1</definedName>
    <definedName name="solver_num" localSheetId="3" hidden="1">0</definedName>
    <definedName name="solver_opt" localSheetId="3" hidden="1">'3b_Section comparison_DT &amp; ORA'!#REF!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4" l="1"/>
  <c r="J21" i="4"/>
  <c r="M2" i="2"/>
  <c r="L2" i="2"/>
  <c r="L1" i="2"/>
  <c r="N22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6" i="3"/>
  <c r="AU95" i="2"/>
  <c r="AZ95" i="2"/>
  <c r="AU96" i="2"/>
  <c r="AZ96" i="2"/>
  <c r="AU97" i="2"/>
  <c r="AZ97" i="2"/>
  <c r="AU98" i="2"/>
  <c r="AZ98" i="2"/>
  <c r="AU99" i="2"/>
  <c r="AZ99" i="2"/>
  <c r="X37" i="10"/>
  <c r="X36" i="10"/>
  <c r="X35" i="10"/>
  <c r="X34" i="10"/>
  <c r="T13" i="10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Z154" i="2"/>
  <c r="AZ153" i="2"/>
  <c r="AZ152" i="2"/>
  <c r="AZ151" i="2"/>
  <c r="AZ150" i="2"/>
  <c r="AZ149" i="2"/>
  <c r="AZ148" i="2"/>
  <c r="AZ147" i="2"/>
  <c r="AZ146" i="2"/>
  <c r="AZ145" i="2"/>
  <c r="AZ144" i="2"/>
  <c r="AZ143" i="2"/>
  <c r="AZ142" i="2"/>
  <c r="AZ141" i="2"/>
  <c r="AZ140" i="2"/>
  <c r="AZ139" i="2"/>
  <c r="AZ138" i="2"/>
  <c r="AZ137" i="2"/>
  <c r="AZ136" i="2"/>
  <c r="AZ135" i="2"/>
  <c r="AZ134" i="2"/>
  <c r="AZ133" i="2"/>
  <c r="AZ132" i="2"/>
  <c r="AZ131" i="2"/>
  <c r="AZ130" i="2"/>
  <c r="AZ129" i="2"/>
  <c r="AZ128" i="2"/>
  <c r="AZ127" i="2"/>
  <c r="AZ126" i="2"/>
  <c r="AZ125" i="2"/>
  <c r="AZ124" i="2"/>
  <c r="AZ123" i="2"/>
  <c r="AZ122" i="2"/>
  <c r="AZ121" i="2"/>
  <c r="AZ120" i="2"/>
  <c r="AZ119" i="2"/>
  <c r="AZ118" i="2"/>
  <c r="AZ117" i="2"/>
  <c r="AZ116" i="2"/>
  <c r="AZ115" i="2"/>
  <c r="AZ114" i="2"/>
  <c r="AZ113" i="2"/>
  <c r="AZ112" i="2"/>
  <c r="AZ111" i="2"/>
  <c r="AZ110" i="2"/>
  <c r="AZ109" i="2"/>
  <c r="AZ108" i="2"/>
  <c r="AZ107" i="2"/>
  <c r="AZ106" i="2"/>
  <c r="AZ105" i="2"/>
  <c r="AZ104" i="2"/>
  <c r="AZ103" i="2"/>
  <c r="AZ102" i="2"/>
  <c r="AZ101" i="2"/>
  <c r="AZ100" i="2"/>
  <c r="AZ94" i="2"/>
  <c r="AZ93" i="2"/>
  <c r="AZ92" i="2"/>
  <c r="AZ91" i="2"/>
  <c r="AZ90" i="2"/>
  <c r="AZ89" i="2"/>
  <c r="AZ88" i="2"/>
  <c r="AZ87" i="2"/>
  <c r="AZ86" i="2"/>
  <c r="AZ85" i="2"/>
  <c r="AZ84" i="2"/>
  <c r="AZ83" i="2"/>
  <c r="AZ82" i="2"/>
  <c r="AZ81" i="2"/>
  <c r="AZ80" i="2"/>
  <c r="AZ79" i="2"/>
  <c r="AZ78" i="2"/>
  <c r="AZ77" i="2"/>
  <c r="AZ76" i="2"/>
  <c r="AZ75" i="2"/>
  <c r="AZ74" i="2"/>
  <c r="AZ73" i="2"/>
  <c r="AZ72" i="2"/>
  <c r="AZ71" i="2"/>
  <c r="AZ70" i="2"/>
  <c r="AZ69" i="2"/>
  <c r="AZ68" i="2"/>
  <c r="AZ67" i="2"/>
  <c r="AZ66" i="2"/>
  <c r="AZ65" i="2"/>
  <c r="AZ64" i="2"/>
  <c r="AZ63" i="2"/>
  <c r="AZ62" i="2"/>
  <c r="AZ61" i="2"/>
  <c r="AZ60" i="2"/>
  <c r="AZ59" i="2"/>
  <c r="AZ58" i="2"/>
  <c r="AZ57" i="2"/>
  <c r="AZ56" i="2"/>
  <c r="AZ55" i="2"/>
  <c r="AZ54" i="2"/>
  <c r="AZ53" i="2"/>
  <c r="AZ52" i="2"/>
  <c r="AZ51" i="2"/>
  <c r="AZ50" i="2"/>
  <c r="AZ49" i="2"/>
  <c r="AZ48" i="2"/>
  <c r="AZ47" i="2"/>
  <c r="AZ46" i="2"/>
  <c r="AZ45" i="2"/>
  <c r="AZ44" i="2"/>
  <c r="AZ43" i="2"/>
  <c r="AZ42" i="2"/>
  <c r="AZ41" i="2"/>
  <c r="AZ40" i="2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AZ7" i="2"/>
  <c r="AZ6" i="2"/>
  <c r="AZ5" i="2"/>
  <c r="AU154" i="2"/>
  <c r="AU153" i="2"/>
  <c r="AU152" i="2"/>
  <c r="AU151" i="2"/>
  <c r="AU150" i="2"/>
  <c r="AU149" i="2"/>
  <c r="AU148" i="2"/>
  <c r="AU147" i="2"/>
  <c r="AU146" i="2"/>
  <c r="AU145" i="2"/>
  <c r="AU144" i="2"/>
  <c r="AU143" i="2"/>
  <c r="AU142" i="2"/>
  <c r="AU141" i="2"/>
  <c r="AU140" i="2"/>
  <c r="AU139" i="2"/>
  <c r="AU138" i="2"/>
  <c r="AU137" i="2"/>
  <c r="AU136" i="2"/>
  <c r="AU135" i="2"/>
  <c r="AU134" i="2"/>
  <c r="AU133" i="2"/>
  <c r="AU132" i="2"/>
  <c r="AU131" i="2"/>
  <c r="AU130" i="2"/>
  <c r="AU129" i="2"/>
  <c r="AU128" i="2"/>
  <c r="AU127" i="2"/>
  <c r="AU126" i="2"/>
  <c r="AU125" i="2"/>
  <c r="AU124" i="2"/>
  <c r="AU123" i="2"/>
  <c r="AU122" i="2"/>
  <c r="AU121" i="2"/>
  <c r="AU120" i="2"/>
  <c r="AU119" i="2"/>
  <c r="AU118" i="2"/>
  <c r="AU117" i="2"/>
  <c r="AU116" i="2"/>
  <c r="AU115" i="2"/>
  <c r="AU114" i="2"/>
  <c r="AU113" i="2"/>
  <c r="AU112" i="2"/>
  <c r="AU111" i="2"/>
  <c r="AU110" i="2"/>
  <c r="AU109" i="2"/>
  <c r="AU108" i="2"/>
  <c r="AU107" i="2"/>
  <c r="AU106" i="2"/>
  <c r="AU105" i="2"/>
  <c r="AU104" i="2"/>
  <c r="AU103" i="2"/>
  <c r="AU102" i="2"/>
  <c r="AU101" i="2"/>
  <c r="AU100" i="2"/>
  <c r="AU94" i="2"/>
  <c r="AU93" i="2"/>
  <c r="AU92" i="2"/>
  <c r="AU91" i="2"/>
  <c r="AU90" i="2"/>
  <c r="AU89" i="2"/>
  <c r="AU88" i="2"/>
  <c r="AU87" i="2"/>
  <c r="AU86" i="2"/>
  <c r="AU85" i="2"/>
  <c r="AU84" i="2"/>
  <c r="AU83" i="2"/>
  <c r="AU82" i="2"/>
  <c r="AU81" i="2"/>
  <c r="AU80" i="2"/>
  <c r="AU79" i="2"/>
  <c r="AU78" i="2"/>
  <c r="AU77" i="2"/>
  <c r="AU76" i="2"/>
  <c r="AU75" i="2"/>
  <c r="AU74" i="2"/>
  <c r="AU73" i="2"/>
  <c r="AU72" i="2"/>
  <c r="AU71" i="2"/>
  <c r="AU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5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G28" i="8"/>
  <c r="G27" i="8"/>
  <c r="K37" i="7"/>
  <c r="K36" i="7"/>
  <c r="K35" i="7"/>
  <c r="K34" i="7"/>
  <c r="K33" i="7"/>
  <c r="K32" i="7"/>
  <c r="C1" i="5"/>
  <c r="J22" i="4" l="1"/>
  <c r="J23" i="4"/>
  <c r="AI1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Upit – Tablica1" description="Veza s upitom 'Tablica1' u radnoj knjizi." type="5" refreshedVersion="0" background="1">
    <dbPr connection="Provider=Microsoft.Mashup.OleDb.1;Data Source=$Workbook$;Location=Tablica1;Extended Properties=&quot;&quot;" command="SELECT * FROM [Tablica1]"/>
  </connection>
</connections>
</file>

<file path=xl/sharedStrings.xml><?xml version="1.0" encoding="utf-8"?>
<sst xmlns="http://schemas.openxmlformats.org/spreadsheetml/2006/main" count="5672" uniqueCount="367">
  <si>
    <t>2016.</t>
  </si>
  <si>
    <t>2020.</t>
  </si>
  <si>
    <t>2017.</t>
  </si>
  <si>
    <t>2019.</t>
  </si>
  <si>
    <t>2018.</t>
  </si>
  <si>
    <t>2021.</t>
  </si>
  <si>
    <t>Introduction</t>
  </si>
  <si>
    <t>Methods</t>
  </si>
  <si>
    <t>Results</t>
  </si>
  <si>
    <t>Discussion</t>
  </si>
  <si>
    <t>IMRaD</t>
  </si>
  <si>
    <t>References</t>
  </si>
  <si>
    <t>Year</t>
  </si>
  <si>
    <t>Journal</t>
  </si>
  <si>
    <t>n</t>
  </si>
  <si>
    <t>ID</t>
  </si>
  <si>
    <t>Type</t>
  </si>
  <si>
    <t>JDR</t>
  </si>
  <si>
    <t>JOE</t>
  </si>
  <si>
    <t>JOP</t>
  </si>
  <si>
    <t>JCP</t>
  </si>
  <si>
    <t>Code*</t>
  </si>
  <si>
    <t>JDR - Journal of Dental Research</t>
  </si>
  <si>
    <t>JOP - Journal of Oral Pathology and Medicine</t>
  </si>
  <si>
    <t>JCP - Journal of Clinical Periodontology</t>
  </si>
  <si>
    <t>Journals</t>
  </si>
  <si>
    <t>C</t>
  </si>
  <si>
    <t>B</t>
  </si>
  <si>
    <t>Discussion = Discussion + Conclusion</t>
  </si>
  <si>
    <t>JPD</t>
  </si>
  <si>
    <t>Conclusion</t>
  </si>
  <si>
    <t>*</t>
  </si>
  <si>
    <t>Word Limit</t>
  </si>
  <si>
    <t>N/A</t>
  </si>
  <si>
    <t>3500/2500</t>
  </si>
  <si>
    <t>Ref. Intro.</t>
  </si>
  <si>
    <t>Disciplines</t>
  </si>
  <si>
    <t>Dental anatomy</t>
  </si>
  <si>
    <t>Endodontics</t>
  </si>
  <si>
    <t>Pediatric dentistry</t>
  </si>
  <si>
    <t>Prosthodontics</t>
  </si>
  <si>
    <t>Oral Surgery</t>
  </si>
  <si>
    <t>Orthodontics</t>
  </si>
  <si>
    <t>Periodontology</t>
  </si>
  <si>
    <t>Oral medicine</t>
  </si>
  <si>
    <t>Forensic dentistry</t>
  </si>
  <si>
    <t>Interdisciplinary research</t>
  </si>
  <si>
    <t>TOTAL</t>
  </si>
  <si>
    <t>% TOTAL</t>
  </si>
  <si>
    <t>Clinical research - C</t>
  </si>
  <si>
    <t>Basic research - B</t>
  </si>
  <si>
    <t>JOE - Journal of Endodontics**</t>
  </si>
  <si>
    <t>JPD - Journal of Prosthodontics***</t>
  </si>
  <si>
    <t>**</t>
  </si>
  <si>
    <t>***</t>
  </si>
  <si>
    <t>Page limit MS Office Word - 10</t>
  </si>
  <si>
    <t>word limit for type - Clinical/Basic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</si>
  <si>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</si>
  <si>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</si>
  <si>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</si>
  <si>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</si>
  <si>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</si>
  <si>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</si>
  <si>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</si>
  <si>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</si>
  <si>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</si>
  <si>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</si>
  <si>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</si>
  <si>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</si>
  <si>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</si>
  <si>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Descr. Statistics</t>
  </si>
  <si>
    <t>word count</t>
  </si>
  <si>
    <t>Diploma theses</t>
  </si>
  <si>
    <t>SD Diploma theses</t>
  </si>
  <si>
    <t>SD Research papers</t>
  </si>
  <si>
    <t>% Methods</t>
  </si>
  <si>
    <t>% Results</t>
  </si>
  <si>
    <t>% Discussion</t>
  </si>
  <si>
    <t>% Introduction</t>
  </si>
  <si>
    <t>mean</t>
  </si>
  <si>
    <t>% IMRaD structure</t>
  </si>
  <si>
    <t>% IMRaD</t>
  </si>
  <si>
    <t>IMRaD (word count)</t>
  </si>
  <si>
    <t>DIPLOMA THESES</t>
  </si>
  <si>
    <t>74 (49,33%)</t>
  </si>
  <si>
    <t>% Ref. Intro.</t>
  </si>
  <si>
    <t>DIPLOMA THESES - Word count</t>
  </si>
  <si>
    <t>Regression Statistics</t>
  </si>
  <si>
    <t>Multiple R</t>
  </si>
  <si>
    <t>R Square</t>
  </si>
  <si>
    <t>Adjusted R Square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</si>
  <si>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</si>
  <si>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</si>
  <si>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</si>
  <si>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</si>
  <si>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</si>
  <si>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</si>
  <si>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</si>
  <si>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</si>
  <si>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</si>
  <si>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Squared Std. Error</t>
  </si>
  <si>
    <t>Total</t>
  </si>
  <si>
    <t>Coefficients</t>
  </si>
  <si>
    <t>t Stat</t>
  </si>
  <si>
    <t>P-value</t>
  </si>
  <si>
    <t>Lower 95%</t>
  </si>
  <si>
    <t>Upper 95%</t>
  </si>
  <si>
    <t>Lower 99,0%</t>
  </si>
  <si>
    <t>Upper 99,0%</t>
  </si>
  <si>
    <t>REGRESSION PARAMETERS - DIPLOMA THESES</t>
  </si>
  <si>
    <t>α = 0.01</t>
  </si>
  <si>
    <t>CI = 99%</t>
  </si>
  <si>
    <t>IMRaD - word count (y)</t>
  </si>
  <si>
    <t>Introduction (x1)</t>
  </si>
  <si>
    <t>Methods (x1)</t>
  </si>
  <si>
    <t>Results (x1)</t>
  </si>
  <si>
    <t>Discussion (x1)</t>
  </si>
  <si>
    <t>MODEL Statistically not significant</t>
  </si>
  <si>
    <t>DT</t>
  </si>
  <si>
    <t>ORP</t>
  </si>
  <si>
    <t>DUMMY coding</t>
  </si>
  <si>
    <t>Outcome</t>
  </si>
  <si>
    <t>Predictor</t>
  </si>
  <si>
    <t>Introduction (y)</t>
  </si>
  <si>
    <t>Methods (y)</t>
  </si>
  <si>
    <t>Results (y)</t>
  </si>
  <si>
    <t>Dummy - DT (x)</t>
  </si>
  <si>
    <t>Dummy -DT (x)</t>
  </si>
  <si>
    <t>Introduction - DT vs. ORP</t>
  </si>
  <si>
    <t>Methods - DT vs. ORP</t>
  </si>
  <si>
    <t>Results - DT vs. ORP</t>
  </si>
  <si>
    <t>Discussion (y)</t>
  </si>
  <si>
    <t>Discussion - DT vs. ORP</t>
  </si>
  <si>
    <t>IMRaD (y)</t>
  </si>
  <si>
    <t>IMRaD - DT vs. ORP</t>
  </si>
  <si>
    <t>Observations (n)</t>
  </si>
  <si>
    <t>P &gt; 0.01</t>
  </si>
  <si>
    <t>P &lt; 0.01</t>
  </si>
  <si>
    <r>
      <t xml:space="preserve">Significance F = </t>
    </r>
    <r>
      <rPr>
        <i/>
        <sz val="12"/>
        <color theme="1"/>
        <rFont val="Calibri"/>
        <family val="2"/>
      </rPr>
      <t>P (MODEL)</t>
    </r>
  </si>
  <si>
    <t>DT (x)</t>
  </si>
  <si>
    <t>n (DT) per year</t>
  </si>
  <si>
    <t>Predictors - Dummy variables (year)</t>
  </si>
  <si>
    <t>MODEL Statistically significant!!!</t>
  </si>
  <si>
    <t>Variability in Introduction length is not correlated with year!!!</t>
  </si>
  <si>
    <t>Reference category!!!</t>
  </si>
  <si>
    <t>Effect coded with -1 -1 -1 -1 -1</t>
  </si>
  <si>
    <t>Basic Research</t>
  </si>
  <si>
    <t>Predictor - Dummy variable (Type)</t>
  </si>
  <si>
    <t>Basic Research (x1)</t>
  </si>
  <si>
    <t>Multiple Linear Regression - Effect coding (Baseline is predicted mean Introduction length)</t>
  </si>
  <si>
    <t>Simple Linear Regression - Effect coding (Baseline is predicted mean Introduction length)</t>
  </si>
  <si>
    <t>Variability in Introduction length is not correlated with research type!!!</t>
  </si>
  <si>
    <t>Research type of DT</t>
  </si>
  <si>
    <t>Basic (B)</t>
  </si>
  <si>
    <t xml:space="preserve">Effect coded with -1 </t>
  </si>
  <si>
    <t>Clinical (C)*</t>
  </si>
  <si>
    <t>Code</t>
  </si>
  <si>
    <t>Topics of DTs - Disciplines of Dental Medicine</t>
  </si>
  <si>
    <t>Low count - excluded from model!!!</t>
  </si>
  <si>
    <t>Oral medicine*</t>
  </si>
  <si>
    <t>Pediatric DM</t>
  </si>
  <si>
    <t>Peridontology</t>
  </si>
  <si>
    <t>Forensic DM</t>
  </si>
  <si>
    <t>Predictors - Dummy variables (Disciplines in Dental Medicine)</t>
  </si>
  <si>
    <t>Endodontics (x1)</t>
  </si>
  <si>
    <t>Pediatric DM (x2)</t>
  </si>
  <si>
    <t>Prosthodontics (x3)</t>
  </si>
  <si>
    <t>Oral Surgery (x4)</t>
  </si>
  <si>
    <t>Orthodontics (x5)</t>
  </si>
  <si>
    <t>Peridontology (x6)</t>
  </si>
  <si>
    <t>Forensic DM (x7)</t>
  </si>
  <si>
    <t>Effect coded with -1 -1 -1 -1 -1 -1 -1</t>
  </si>
  <si>
    <t>Introduction length measured by word count</t>
  </si>
  <si>
    <t>Methods length measured by word count</t>
  </si>
  <si>
    <t>Results length measured by word count</t>
  </si>
  <si>
    <t>Discussion length measured by word count</t>
  </si>
  <si>
    <t>IMRaD length measured by word count</t>
  </si>
  <si>
    <t>DT Modifiers - Type (The effect of Type Research in DT on variability of Introduction length)</t>
  </si>
  <si>
    <t>DT Modifiers - Year (The effect of year of DT approval on variability of Introduction length)</t>
  </si>
  <si>
    <t>DT Modifiers - Branches of DM (The effect of Branch of DM by topics of DT on variability of Introduction length)</t>
  </si>
  <si>
    <t>Outcomes - length of IMRaD sections and IMRaD expressed by word count; Predictor - dummy variable for the type of report</t>
  </si>
  <si>
    <t>Oral surgery</t>
  </si>
  <si>
    <t>Diploma Theses</t>
  </si>
  <si>
    <t>Ref. Intro % (y)</t>
  </si>
  <si>
    <t>Ref. Intro (y)</t>
  </si>
  <si>
    <t>Ref. total (y)</t>
  </si>
  <si>
    <t>Dummy</t>
  </si>
  <si>
    <t>Diploma theses - IMRAD vs. References</t>
  </si>
  <si>
    <t>Q1</t>
  </si>
  <si>
    <t>Q3</t>
  </si>
  <si>
    <t>DTs</t>
  </si>
  <si>
    <t>ORPs</t>
  </si>
  <si>
    <t>Ref. Intro</t>
  </si>
  <si>
    <t>IMRAD</t>
  </si>
  <si>
    <t>IMRaD median length (word count)</t>
  </si>
  <si>
    <t>IQR</t>
  </si>
  <si>
    <t xml:space="preserve">References </t>
  </si>
  <si>
    <t>References IMRaD</t>
  </si>
  <si>
    <t>Raw data</t>
  </si>
  <si>
    <t>ANOVA (Single Factor)</t>
  </si>
  <si>
    <t>Linear regression (effect coding)</t>
  </si>
  <si>
    <t>ANOVA: Single Factor</t>
  </si>
  <si>
    <t>α = 0,01</t>
  </si>
  <si>
    <t>Descriptive Statistics</t>
  </si>
  <si>
    <t>SUMMARY</t>
  </si>
  <si>
    <t>Groups</t>
  </si>
  <si>
    <t>Average IMRaD</t>
  </si>
  <si>
    <t>Variance</t>
  </si>
  <si>
    <t>Grand mean (IMRaD) (JDR, JOE, JOP, JPD, JCP)</t>
  </si>
  <si>
    <t>Source of Variation</t>
  </si>
  <si>
    <t>F crit</t>
  </si>
  <si>
    <t>Between Groups (= SSR)</t>
  </si>
  <si>
    <t>Within Groups (= SSE)</t>
  </si>
  <si>
    <t>Total (= SST)</t>
  </si>
  <si>
    <t>Regression (SSR)</t>
  </si>
  <si>
    <t>Residual (SSE)</t>
  </si>
  <si>
    <t>Total (SST)</t>
  </si>
  <si>
    <t>(from ANOVA summary)</t>
  </si>
  <si>
    <t>JDR (x1):</t>
  </si>
  <si>
    <r>
      <t>JOE (x2):</t>
    </r>
    <r>
      <rPr>
        <b/>
        <sz val="11"/>
        <color theme="1"/>
        <rFont val="Calibri"/>
        <family val="2"/>
        <charset val="238"/>
      </rPr>
      <t>***</t>
    </r>
  </si>
  <si>
    <r>
      <t>JOP (x3):</t>
    </r>
    <r>
      <rPr>
        <b/>
        <sz val="11"/>
        <color theme="1"/>
        <rFont val="Calibri"/>
        <family val="2"/>
        <charset val="238"/>
      </rPr>
      <t>***</t>
    </r>
  </si>
  <si>
    <t>JPD (x4):</t>
  </si>
  <si>
    <t>INTERPRETATION OF REGRESSION COEFFICIENTS:</t>
  </si>
  <si>
    <t>non significant difference</t>
  </si>
  <si>
    <t>***Statistically significant difference</t>
  </si>
  <si>
    <r>
      <t xml:space="preserve">P </t>
    </r>
    <r>
      <rPr>
        <sz val="11"/>
        <color theme="1"/>
        <rFont val="Calibri"/>
        <family val="2"/>
      </rPr>
      <t>= 0,2307</t>
    </r>
    <r>
      <rPr>
        <i/>
        <sz val="11"/>
        <color theme="1"/>
        <rFont val="Calibri"/>
        <family val="2"/>
      </rPr>
      <t>2</t>
    </r>
  </si>
  <si>
    <r>
      <t xml:space="preserve">P </t>
    </r>
    <r>
      <rPr>
        <b/>
        <sz val="11"/>
        <color theme="1"/>
        <rFont val="Calibri"/>
        <family val="2"/>
      </rPr>
      <t>= 0,0004</t>
    </r>
    <r>
      <rPr>
        <b/>
        <i/>
        <sz val="11"/>
        <color theme="1"/>
        <rFont val="Calibri"/>
        <family val="2"/>
      </rPr>
      <t>4</t>
    </r>
  </si>
  <si>
    <r>
      <t xml:space="preserve">P </t>
    </r>
    <r>
      <rPr>
        <b/>
        <sz val="11"/>
        <color theme="1"/>
        <rFont val="Calibri"/>
        <family val="2"/>
      </rPr>
      <t>= 0,00106</t>
    </r>
  </si>
  <si>
    <r>
      <t xml:space="preserve">P </t>
    </r>
    <r>
      <rPr>
        <sz val="11"/>
        <color theme="1"/>
        <rFont val="Calibri"/>
        <family val="2"/>
      </rPr>
      <t>= 0,28984</t>
    </r>
  </si>
  <si>
    <r>
      <t>P &gt;</t>
    </r>
    <r>
      <rPr>
        <sz val="11"/>
        <color theme="1"/>
        <rFont val="Calibri"/>
        <family val="2"/>
      </rPr>
      <t xml:space="preserve"> 0,01</t>
    </r>
  </si>
  <si>
    <t>P &gt; 0,01</t>
  </si>
  <si>
    <t>Journal of Dental Research</t>
  </si>
  <si>
    <t>Journal of Endodontics</t>
  </si>
  <si>
    <t>Journal of Oral Pathology and Medicine</t>
  </si>
  <si>
    <t>Journal of Prosthodontics</t>
  </si>
  <si>
    <t>Journal of Clinical Periodontology</t>
  </si>
  <si>
    <t>DENTAL JOURNALS</t>
  </si>
  <si>
    <t>Mean*</t>
  </si>
  <si>
    <t>Mean IMRaD length of all ORPs (n = 150)</t>
  </si>
  <si>
    <t>F &gt; F crit</t>
  </si>
  <si>
    <r>
      <rPr>
        <b/>
        <sz val="11"/>
        <color theme="1"/>
        <rFont val="Calibri"/>
        <family val="2"/>
      </rPr>
      <t>IMRaD (y) +</t>
    </r>
    <r>
      <rPr>
        <b/>
        <sz val="11"/>
        <color rgb="FFC00000"/>
        <rFont val="Calibri"/>
        <family val="2"/>
      </rPr>
      <t xml:space="preserve"> JDR (x1)</t>
    </r>
  </si>
  <si>
    <r>
      <rPr>
        <b/>
        <sz val="11"/>
        <color theme="1"/>
        <rFont val="Calibri"/>
        <family val="2"/>
      </rPr>
      <t>IMRaD (y) +</t>
    </r>
    <r>
      <rPr>
        <b/>
        <sz val="11"/>
        <color rgb="FFFF0000"/>
        <rFont val="Calibri"/>
        <family val="2"/>
      </rPr>
      <t xml:space="preserve"> JOE (x2)</t>
    </r>
  </si>
  <si>
    <r>
      <rPr>
        <b/>
        <sz val="11"/>
        <color theme="1"/>
        <rFont val="Calibri"/>
        <family val="2"/>
      </rPr>
      <t>IMRaD (y) +</t>
    </r>
    <r>
      <rPr>
        <b/>
        <sz val="11"/>
        <color rgb="FF7030A0"/>
        <rFont val="Calibri"/>
        <family val="2"/>
      </rPr>
      <t xml:space="preserve"> JOP (x3)</t>
    </r>
  </si>
  <si>
    <r>
      <rPr>
        <b/>
        <sz val="11"/>
        <color theme="1"/>
        <rFont val="Calibri"/>
        <family val="2"/>
      </rPr>
      <t>IMRaD (y) +</t>
    </r>
    <r>
      <rPr>
        <b/>
        <sz val="11"/>
        <color rgb="FF0070C0"/>
        <rFont val="Calibri"/>
        <family val="2"/>
      </rPr>
      <t xml:space="preserve"> JPD (x4)</t>
    </r>
  </si>
  <si>
    <t>Linear Regression</t>
  </si>
  <si>
    <t>Averages</t>
  </si>
  <si>
    <t>Predictors (effect coding of dummy variables)</t>
  </si>
  <si>
    <t>Ranked data (for Mann-Whitney U test)</t>
  </si>
  <si>
    <t>count</t>
  </si>
  <si>
    <t>median</t>
  </si>
  <si>
    <t>rank sum</t>
  </si>
  <si>
    <t>U</t>
  </si>
  <si>
    <t>one tail</t>
  </si>
  <si>
    <t>two tail</t>
  </si>
  <si>
    <t>std dev</t>
  </si>
  <si>
    <t>ties</t>
  </si>
  <si>
    <t>z-score</t>
  </si>
  <si>
    <t>yates</t>
  </si>
  <si>
    <t>effect r</t>
  </si>
  <si>
    <t>p-norm</t>
  </si>
  <si>
    <t>p-exact</t>
  </si>
  <si>
    <t>Mann-Whitney U test</t>
  </si>
  <si>
    <t>Introduction length comparison</t>
  </si>
  <si>
    <t>Methods length comparison</t>
  </si>
  <si>
    <t>Results length comparison</t>
  </si>
  <si>
    <t>Discussion length comparison</t>
  </si>
  <si>
    <t>IMRaD length comparison</t>
  </si>
  <si>
    <t>power (1-β)</t>
  </si>
  <si>
    <t>power (1-β) (%)</t>
  </si>
  <si>
    <t>effect size (d)</t>
  </si>
  <si>
    <t xml:space="preserve">required α </t>
  </si>
  <si>
    <t>required α</t>
  </si>
  <si>
    <t>required α (%)</t>
  </si>
  <si>
    <t>0.9704275</t>
  </si>
  <si>
    <t>Small effect size!!!</t>
  </si>
  <si>
    <t>Low power!!!</t>
  </si>
  <si>
    <t>Achieved power (1-β):</t>
  </si>
  <si>
    <t>Effect size (d):</t>
  </si>
  <si>
    <t>Correlation: point biserial</t>
  </si>
  <si>
    <r>
      <t xml:space="preserve">Post-hoc </t>
    </r>
    <r>
      <rPr>
        <b/>
        <sz val="11"/>
        <color theme="1"/>
        <rFont val="Calibri"/>
        <family val="2"/>
      </rPr>
      <t>computation of achieved power</t>
    </r>
  </si>
  <si>
    <t>LARGE!!!</t>
  </si>
  <si>
    <t>SMALL!!!</t>
  </si>
  <si>
    <t>ToRR</t>
  </si>
  <si>
    <t>Predictor - binary dummy variable for the type of research report (ToRR) (either DT or ORP)</t>
  </si>
  <si>
    <t>Outcomes - length of IMRaD sections expressed as % of IMRaD word count</t>
  </si>
  <si>
    <t>Introduction %</t>
  </si>
  <si>
    <t>Methods %</t>
  </si>
  <si>
    <t>Results %</t>
  </si>
  <si>
    <t>Discussion %</t>
  </si>
  <si>
    <t>Introduction % - DT vs. ORP</t>
  </si>
  <si>
    <t>Methods % - DT vs. ORP</t>
  </si>
  <si>
    <t>Results % - DT vs. ORP</t>
  </si>
  <si>
    <t>Discussion % - DT vs. ORP</t>
  </si>
  <si>
    <t>Introduction % (y)</t>
  </si>
  <si>
    <t>Dummy - ToRR (x)</t>
  </si>
  <si>
    <t>Methods % (y)</t>
  </si>
  <si>
    <t>Results % (y)</t>
  </si>
  <si>
    <t>Discussion % (y)</t>
  </si>
  <si>
    <t>MEDIUM!!!</t>
  </si>
  <si>
    <t>Simple Linear Regression - Introduction % vs. References (n) &amp; References Intro %</t>
  </si>
  <si>
    <t>Diploma Theses - Introduction % (x) vs Ref. total (y)</t>
  </si>
  <si>
    <t>Diploma Theses - Introduction % (x) vs Ref. Intro (y)</t>
  </si>
  <si>
    <t>2016.*</t>
  </si>
  <si>
    <t>Original research articles</t>
  </si>
  <si>
    <t>Articles with separate Conclusion section</t>
  </si>
  <si>
    <t>Original research articles - Total sample</t>
  </si>
  <si>
    <t>Diploma theses - Total sample</t>
  </si>
  <si>
    <t>% IMRaD - Diploma theses</t>
  </si>
  <si>
    <t>% IMRaD - Original research articles</t>
  </si>
  <si>
    <t>ORA</t>
  </si>
  <si>
    <t>Simple Linear Regression - Dummy coding (Original Research Articles as baseline group)</t>
  </si>
  <si>
    <t>Diploma theses dummy variable</t>
  </si>
  <si>
    <t>ORIGINAL RESEARCH ARTICLES - word count</t>
  </si>
  <si>
    <t>REGRESION PARAMETERS - ORIGINAL RESEARCH ARTICLES</t>
  </si>
  <si>
    <t>ORIGINAL RESEARCH ARTICLES</t>
  </si>
  <si>
    <t>References - DT vs. ORA</t>
  </si>
  <si>
    <t>Comparison of references and citation patterns in Introduction section (total and Introduction) between DTs and ORAs</t>
  </si>
  <si>
    <t>Simple Linear Regression - Dummy coding (Original research articles as baseline group)</t>
  </si>
  <si>
    <t>Diploma theses - IMRaD length (x) vs Ref. total (y)</t>
  </si>
  <si>
    <t>Diploma theses - IMRaD length (x) vs Ref. Intro (y)</t>
  </si>
  <si>
    <t>Comparison of IMRaD and IMRaD sections length (Diploma Theses vs. Original research articles)</t>
  </si>
  <si>
    <t>Comparison of relative length of IMRaD sections (Diploma theses vs. Original research articles)</t>
  </si>
  <si>
    <t>Non-parametric comparison of IMRaD and IMRaD sections length (Diploma Theses vs. Original Research Articles)</t>
  </si>
  <si>
    <t>Statistical comparison of IMRaD length of ORAs from five dental journals</t>
  </si>
  <si>
    <t>Diploma theses (DTs)</t>
  </si>
  <si>
    <t>Original research articles (ORAs)</t>
  </si>
  <si>
    <t>VARIABLES</t>
  </si>
  <si>
    <t>Branches of DM</t>
  </si>
  <si>
    <t>IMRaD sections and the overall IMRaD structure (word count)</t>
  </si>
  <si>
    <t>References (n)</t>
  </si>
  <si>
    <t>Ref. Total</t>
  </si>
  <si>
    <t>Modifying factors (dummy)</t>
  </si>
  <si>
    <t>Branch of DM</t>
  </si>
  <si>
    <t>Type of research</t>
  </si>
  <si>
    <t>Type of Research Report - DIPLOMA THESES (DTs) (n = 150)</t>
  </si>
  <si>
    <t>Type of Research Report - ORIGINAL RESEARCH ARTICLES (ORAs) (n = 150)</t>
  </si>
  <si>
    <t>CI (99,0%)</t>
  </si>
  <si>
    <t>% of IMRaD (word count)</t>
  </si>
  <si>
    <t>Diploma theses - proportions of IMRaD sections in IMRaD</t>
  </si>
  <si>
    <t>Original research articles - proportions of IMRaD sections in IMRaD</t>
  </si>
  <si>
    <t>% Intro</t>
  </si>
  <si>
    <t>proportions of IMRaD sections in the overall length of IMRaD structure</t>
  </si>
  <si>
    <t>ToRR (x)</t>
  </si>
  <si>
    <t>Simple linear regression - Introduction length (x) vs Ref. Intro (y)</t>
  </si>
  <si>
    <t>Simple linear regression - ToRR (x) vs Ref. total (y)</t>
  </si>
  <si>
    <t>comparison - Ref. Total in DTs vs. ORAs</t>
  </si>
  <si>
    <t>comparison - Ref. Intro in DTs vs. ORAs</t>
  </si>
  <si>
    <t>comparison - % Ref. Intro in DTs vs. ORAs</t>
  </si>
  <si>
    <t>Simple linear regression - ToRR (x) vs Ref. Intro % (y)</t>
  </si>
  <si>
    <t>Original Research Articles - Introduction % (x) vs Ref. total (y)</t>
  </si>
  <si>
    <t>Original Research Articles - Introduction % (x) vs Ref. Intro (y)</t>
  </si>
  <si>
    <t>CI Diploma theses</t>
  </si>
  <si>
    <t>CI Research papers</t>
  </si>
  <si>
    <t>Total ref</t>
  </si>
  <si>
    <t>-1 -1 -1 -1</t>
  </si>
  <si>
    <r>
      <t>*</t>
    </r>
    <r>
      <rPr>
        <b/>
        <sz val="11"/>
        <color theme="5" tint="-0.499984740745262"/>
        <rFont val="Calibri"/>
        <family val="2"/>
      </rPr>
      <t>JCP</t>
    </r>
    <r>
      <rPr>
        <b/>
        <sz val="11"/>
        <color theme="1"/>
        <rFont val="Calibri"/>
        <family val="2"/>
      </rPr>
      <t xml:space="preserve"> effect coded:</t>
    </r>
  </si>
  <si>
    <r>
      <t>*</t>
    </r>
    <r>
      <rPr>
        <b/>
        <sz val="11"/>
        <color rgb="FF0070C0"/>
        <rFont val="Calibri"/>
        <family val="2"/>
      </rPr>
      <t>JPD</t>
    </r>
    <r>
      <rPr>
        <b/>
        <sz val="11"/>
        <color theme="1"/>
        <rFont val="Calibri"/>
        <family val="2"/>
      </rPr>
      <t xml:space="preserve"> effect coded:</t>
    </r>
  </si>
  <si>
    <r>
      <t xml:space="preserve">JCP (x4): </t>
    </r>
    <r>
      <rPr>
        <b/>
        <sz val="11"/>
        <color theme="1"/>
        <rFont val="Calibri"/>
        <family val="2"/>
      </rPr>
      <t>***</t>
    </r>
  </si>
  <si>
    <t>Average JOP IMRaD word count - 315,65 words less than the average IMRaD word count of all ORAs.</t>
  </si>
  <si>
    <t>Average JPD IMRaD word count - 100,38 less than the average IMRaD word count of all ORAs.</t>
  </si>
  <si>
    <t>Average JDR IMRaD word count - 113,72 words more than the average IMRaD word count of all ORAs.</t>
  </si>
  <si>
    <t>Average JOE IMRaD word count - 339,88 words less than the average IMRaD word count of all ORAs.</t>
  </si>
  <si>
    <t>Average JCP IMRaD word count - 642,18 more than the average IMRaD word count of all ORAs.</t>
  </si>
  <si>
    <r>
      <t xml:space="preserve">P </t>
    </r>
    <r>
      <rPr>
        <b/>
        <sz val="11"/>
        <color theme="1"/>
        <rFont val="Calibri"/>
        <family val="2"/>
      </rPr>
      <t>= 2,5866E-10</t>
    </r>
  </si>
  <si>
    <r>
      <t xml:space="preserve">P </t>
    </r>
    <r>
      <rPr>
        <b/>
        <sz val="11"/>
        <color theme="1"/>
        <rFont val="Calibri"/>
        <family val="2"/>
      </rPr>
      <t>&lt; 0,001</t>
    </r>
  </si>
  <si>
    <r>
      <t xml:space="preserve">P </t>
    </r>
    <r>
      <rPr>
        <b/>
        <sz val="11"/>
        <color theme="1"/>
        <rFont val="Calibri"/>
        <family val="2"/>
      </rPr>
      <t>&lt; 0,01</t>
    </r>
  </si>
  <si>
    <r>
      <rPr>
        <b/>
        <i/>
        <sz val="11"/>
        <color theme="1"/>
        <rFont val="Calibri"/>
        <family val="2"/>
      </rPr>
      <t>P</t>
    </r>
    <r>
      <rPr>
        <b/>
        <sz val="11"/>
        <color theme="1"/>
        <rFont val="Calibri"/>
        <family val="2"/>
      </rPr>
      <t xml:space="preserve"> &lt; 0,0001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</si>
</sst>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2"/>
      <color theme="1"/>
      <name val="Arial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b/>
      <sz val="11"/>
      <color rgb="FF7030A0"/>
      <name val="Calibri"/>
      <family val="2"/>
    </font>
    <font>
      <b/>
      <sz val="24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5" tint="-0.499984740745262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b/>
      <i/>
      <sz val="11"/>
      <color theme="0"/>
      <name val="Calibri"/>
      <family val="2"/>
    </font>
    <font>
      <b/>
      <sz val="11"/>
      <color theme="4" tint="-0.499984740745262"/>
      <name val="Calibri"/>
      <family val="2"/>
    </font>
    <font>
      <b/>
      <sz val="20"/>
      <color theme="0"/>
      <name val="Calibri"/>
      <family val="2"/>
    </font>
    <font>
      <b/>
      <sz val="11"/>
      <color rgb="FFFFFF00"/>
      <name val="Calibri"/>
      <family val="2"/>
    </font>
    <font>
      <sz val="11"/>
      <color theme="0"/>
      <name val="Calibri"/>
      <family val="2"/>
    </font>
    <font>
      <b/>
      <i/>
      <sz val="11"/>
      <color rgb="FFFF000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b/>
      <sz val="12"/>
      <color rgb="FF7030A0"/>
      <name val="Calibri"/>
      <family val="2"/>
    </font>
    <font>
      <b/>
      <sz val="12"/>
      <color theme="4" tint="-0.499984740745262"/>
      <name val="Calibri"/>
      <family val="2"/>
    </font>
    <font>
      <b/>
      <i/>
      <sz val="11"/>
      <color rgb="FF7030A0"/>
      <name val="Calibri"/>
      <family val="2"/>
    </font>
    <font>
      <sz val="11"/>
      <color rgb="FF7030A0"/>
      <name val="Calibri"/>
      <family val="2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i/>
      <sz val="11"/>
      <color theme="0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2"/>
      <color rgb="FFFF0000"/>
      <name val="Calibri"/>
      <family val="2"/>
    </font>
    <font>
      <sz val="12"/>
      <color rgb="FF7030A0"/>
      <name val="Calibri"/>
      <family val="2"/>
    </font>
    <font>
      <b/>
      <sz val="16"/>
      <color rgb="FFFFFF00"/>
      <name val="Calibri"/>
      <family val="2"/>
    </font>
    <font>
      <b/>
      <sz val="14"/>
      <color theme="1"/>
      <name val="Calibri"/>
      <family val="2"/>
    </font>
    <font>
      <b/>
      <sz val="12"/>
      <color rgb="FFFFFF00"/>
      <name val="Calibri"/>
      <family val="2"/>
    </font>
    <font>
      <b/>
      <sz val="18"/>
      <color rgb="FFFFFF00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b/>
      <sz val="16"/>
      <color theme="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1"/>
      <color rgb="FFC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7030A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theme="5" tint="-0.499984740745262"/>
      <name val="Calibri"/>
      <family val="2"/>
      <charset val="238"/>
    </font>
    <font>
      <sz val="11"/>
      <color theme="5" tint="-0.499984740745262"/>
      <name val="Calibri"/>
      <family val="2"/>
      <charset val="238"/>
    </font>
    <font>
      <b/>
      <i/>
      <sz val="11"/>
      <color theme="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i/>
      <sz val="11"/>
      <color rgb="FFFFFF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i/>
      <sz val="11"/>
      <color rgb="FFFF0000"/>
      <name val="Calibri"/>
      <family val="2"/>
      <charset val="238"/>
    </font>
    <font>
      <b/>
      <sz val="11"/>
      <color rgb="FFFFFF00"/>
      <name val="Calibri"/>
      <family val="2"/>
      <charset val="238"/>
    </font>
    <font>
      <sz val="11"/>
      <color rgb="FFC00000"/>
      <name val="Calibri"/>
      <family val="2"/>
    </font>
    <font>
      <sz val="11"/>
      <color rgb="FF0070C0"/>
      <name val="Calibri"/>
      <family val="2"/>
    </font>
    <font>
      <sz val="11"/>
      <color theme="5" tint="-0.499984740745262"/>
      <name val="Calibri"/>
      <family val="2"/>
    </font>
    <font>
      <b/>
      <sz val="14"/>
      <color rgb="FFFFFF00"/>
      <name val="Calibri"/>
      <family val="2"/>
    </font>
    <font>
      <i/>
      <sz val="11"/>
      <color rgb="FFC00000"/>
      <name val="Calibri"/>
      <family val="2"/>
    </font>
    <font>
      <i/>
      <sz val="11"/>
      <color rgb="FFFF0000"/>
      <name val="Calibri"/>
      <family val="2"/>
    </font>
    <font>
      <i/>
      <sz val="11"/>
      <color rgb="FF7030A0"/>
      <name val="Calibri"/>
      <family val="2"/>
    </font>
    <font>
      <i/>
      <sz val="11"/>
      <color rgb="FF0070C0"/>
      <name val="Calibri"/>
      <family val="2"/>
    </font>
    <font>
      <i/>
      <sz val="11"/>
      <color theme="5" tint="-0.499984740745262"/>
      <name val="Calibri"/>
      <family val="2"/>
    </font>
    <font>
      <b/>
      <i/>
      <sz val="11"/>
      <color rgb="FFC00000"/>
      <name val="Calibri"/>
      <family val="2"/>
    </font>
    <font>
      <b/>
      <i/>
      <sz val="11"/>
      <color rgb="FF0070C0"/>
      <name val="Calibri"/>
      <family val="2"/>
    </font>
    <font>
      <b/>
      <i/>
      <sz val="11"/>
      <color theme="5" tint="-0.499984740745262"/>
      <name val="Calibri"/>
      <family val="2"/>
    </font>
    <font>
      <sz val="12"/>
      <color theme="1"/>
      <name val="Arial"/>
      <family val="2"/>
      <scheme val="minor"/>
    </font>
    <font>
      <b/>
      <sz val="14"/>
      <color theme="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73" fillId="0" borderId="0" applyFont="0" applyFill="0" applyBorder="0" applyAlignment="0" applyProtection="0"/>
  </cellStyleXfs>
  <cellXfs count="1006">
    <xf numFmtId="0" fontId="0" fillId="0" borderId="0" xfId="0"/>
    <xf numFmtId="0" fontId="1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1" fillId="0" borderId="50" xfId="0" applyFont="1" applyBorder="1"/>
    <xf numFmtId="0" fontId="1" fillId="0" borderId="51" xfId="0" applyFont="1" applyBorder="1"/>
    <xf numFmtId="0" fontId="2" fillId="0" borderId="50" xfId="0" applyFont="1" applyBorder="1"/>
    <xf numFmtId="0" fontId="2" fillId="2" borderId="50" xfId="0" applyFont="1" applyFill="1" applyBorder="1"/>
    <xf numFmtId="0" fontId="7" fillId="0" borderId="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4" fillId="0" borderId="50" xfId="0" applyFont="1" applyBorder="1"/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50" xfId="0" applyFont="1" applyBorder="1"/>
    <xf numFmtId="0" fontId="12" fillId="0" borderId="50" xfId="0" applyFont="1" applyBorder="1"/>
    <xf numFmtId="0" fontId="12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" fillId="6" borderId="50" xfId="0" applyFont="1" applyFill="1" applyBorder="1"/>
    <xf numFmtId="0" fontId="2" fillId="6" borderId="5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7" fillId="0" borderId="55" xfId="0" applyFont="1" applyBorder="1"/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7" fillId="0" borderId="49" xfId="0" applyFont="1" applyBorder="1"/>
    <xf numFmtId="0" fontId="1" fillId="6" borderId="5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9" fontId="1" fillId="0" borderId="46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9" fillId="3" borderId="49" xfId="0" applyFont="1" applyFill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8" borderId="55" xfId="0" applyFont="1" applyFill="1" applyBorder="1" applyAlignment="1">
      <alignment horizontal="center"/>
    </xf>
    <xf numFmtId="0" fontId="2" fillId="8" borderId="50" xfId="0" applyFont="1" applyFill="1" applyBorder="1" applyAlignment="1">
      <alignment horizontal="center"/>
    </xf>
    <xf numFmtId="0" fontId="2" fillId="8" borderId="51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18" fillId="0" borderId="5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0" fillId="0" borderId="4" xfId="0" applyFont="1" applyBorder="1"/>
    <xf numFmtId="0" fontId="7" fillId="0" borderId="24" xfId="0" applyFont="1" applyBorder="1" applyAlignment="1">
      <alignment horizontal="center"/>
    </xf>
    <xf numFmtId="0" fontId="21" fillId="0" borderId="5" xfId="0" applyFont="1" applyBorder="1"/>
    <xf numFmtId="0" fontId="7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9" fillId="2" borderId="5" xfId="0" applyFont="1" applyFill="1" applyBorder="1"/>
    <xf numFmtId="0" fontId="22" fillId="0" borderId="5" xfId="0" applyFont="1" applyBorder="1"/>
    <xf numFmtId="0" fontId="23" fillId="0" borderId="5" xfId="0" applyFont="1" applyBorder="1"/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9" fillId="6" borderId="5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4" fillId="9" borderId="20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7" fillId="0" borderId="61" xfId="0" applyFont="1" applyBorder="1" applyAlignment="1">
      <alignment horizontal="centerContinuous"/>
    </xf>
    <xf numFmtId="0" fontId="17" fillId="0" borderId="48" xfId="0" applyFont="1" applyBorder="1" applyAlignment="1">
      <alignment horizontal="centerContinuous"/>
    </xf>
    <xf numFmtId="0" fontId="9" fillId="0" borderId="48" xfId="0" applyFont="1" applyBorder="1"/>
    <xf numFmtId="0" fontId="9" fillId="0" borderId="43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4" xfId="0" applyFont="1" applyBorder="1"/>
    <xf numFmtId="0" fontId="17" fillId="0" borderId="49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9" fillId="0" borderId="62" xfId="0" applyFont="1" applyBorder="1"/>
    <xf numFmtId="0" fontId="9" fillId="0" borderId="47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2" fillId="2" borderId="7" xfId="0" applyFont="1" applyFill="1" applyBorder="1"/>
    <xf numFmtId="0" fontId="4" fillId="0" borderId="62" xfId="0" applyFont="1" applyBorder="1"/>
    <xf numFmtId="0" fontId="4" fillId="0" borderId="47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4" borderId="52" xfId="0" applyFont="1" applyFill="1" applyBorder="1"/>
    <xf numFmtId="0" fontId="9" fillId="4" borderId="16" xfId="0" applyFont="1" applyFill="1" applyBorder="1"/>
    <xf numFmtId="0" fontId="9" fillId="4" borderId="39" xfId="0" applyFont="1" applyFill="1" applyBorder="1"/>
    <xf numFmtId="0" fontId="9" fillId="4" borderId="44" xfId="0" applyFont="1" applyFill="1" applyBorder="1"/>
    <xf numFmtId="0" fontId="9" fillId="4" borderId="43" xfId="0" applyFont="1" applyFill="1" applyBorder="1"/>
    <xf numFmtId="0" fontId="9" fillId="0" borderId="0" xfId="0" applyFont="1"/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9" fillId="4" borderId="0" xfId="0" applyFont="1" applyFill="1"/>
    <xf numFmtId="0" fontId="2" fillId="10" borderId="7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17" fillId="11" borderId="38" xfId="0" applyFont="1" applyFill="1" applyBorder="1" applyAlignment="1">
      <alignment horizontal="center"/>
    </xf>
    <xf numFmtId="0" fontId="9" fillId="11" borderId="0" xfId="0" applyFont="1" applyFill="1" applyAlignment="1">
      <alignment horizontal="center"/>
    </xf>
    <xf numFmtId="0" fontId="2" fillId="11" borderId="20" xfId="0" applyFont="1" applyFill="1" applyBorder="1" applyAlignment="1">
      <alignment horizontal="center"/>
    </xf>
    <xf numFmtId="0" fontId="1" fillId="0" borderId="43" xfId="0" applyFont="1" applyBorder="1"/>
    <xf numFmtId="0" fontId="21" fillId="0" borderId="0" xfId="0" applyFont="1" applyAlignment="1">
      <alignment horizontal="center"/>
    </xf>
    <xf numFmtId="0" fontId="1" fillId="0" borderId="48" xfId="0" applyFont="1" applyBorder="1"/>
    <xf numFmtId="0" fontId="1" fillId="0" borderId="44" xfId="0" applyFont="1" applyBorder="1"/>
    <xf numFmtId="0" fontId="1" fillId="0" borderId="0" xfId="0" applyFont="1"/>
    <xf numFmtId="0" fontId="1" fillId="0" borderId="62" xfId="0" applyFont="1" applyBorder="1"/>
    <xf numFmtId="0" fontId="1" fillId="0" borderId="47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" fillId="8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17" fillId="0" borderId="61" xfId="0" applyFont="1" applyBorder="1" applyAlignment="1">
      <alignment horizontal="right"/>
    </xf>
    <xf numFmtId="0" fontId="2" fillId="8" borderId="32" xfId="0" applyFont="1" applyFill="1" applyBorder="1" applyAlignment="1">
      <alignment horizontal="center"/>
    </xf>
    <xf numFmtId="0" fontId="17" fillId="0" borderId="44" xfId="0" applyFont="1" applyBorder="1" applyAlignment="1">
      <alignment horizontal="right"/>
    </xf>
    <xf numFmtId="0" fontId="17" fillId="0" borderId="62" xfId="0" applyFont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7" fillId="0" borderId="61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6" xfId="0" applyFont="1" applyBorder="1"/>
    <xf numFmtId="0" fontId="1" fillId="11" borderId="52" xfId="0" applyFont="1" applyFill="1" applyBorder="1" applyAlignment="1">
      <alignment horizontal="center"/>
    </xf>
    <xf numFmtId="0" fontId="28" fillId="4" borderId="38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24" fillId="0" borderId="6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4" fillId="0" borderId="57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5" fillId="0" borderId="47" xfId="0" applyFont="1" applyBorder="1" applyAlignment="1">
      <alignment horizontal="center"/>
    </xf>
    <xf numFmtId="0" fontId="30" fillId="0" borderId="47" xfId="0" applyFont="1" applyBorder="1" applyAlignment="1">
      <alignment horizontal="center"/>
    </xf>
    <xf numFmtId="0" fontId="29" fillId="0" borderId="47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5" fillId="0" borderId="62" xfId="0" applyFont="1" applyBorder="1"/>
    <xf numFmtId="0" fontId="14" fillId="13" borderId="20" xfId="0" applyFont="1" applyFill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10" fillId="16" borderId="5" xfId="0" applyFont="1" applyFill="1" applyBorder="1" applyAlignment="1">
      <alignment horizontal="center"/>
    </xf>
    <xf numFmtId="0" fontId="10" fillId="17" borderId="5" xfId="0" applyFont="1" applyFill="1" applyBorder="1" applyAlignment="1">
      <alignment horizontal="center"/>
    </xf>
    <xf numFmtId="0" fontId="2" fillId="14" borderId="50" xfId="0" applyFont="1" applyFill="1" applyBorder="1" applyAlignment="1">
      <alignment horizontal="center"/>
    </xf>
    <xf numFmtId="0" fontId="2" fillId="15" borderId="50" xfId="0" applyFont="1" applyFill="1" applyBorder="1" applyAlignment="1">
      <alignment horizontal="center"/>
    </xf>
    <xf numFmtId="0" fontId="10" fillId="16" borderId="50" xfId="0" applyFont="1" applyFill="1" applyBorder="1" applyAlignment="1">
      <alignment horizontal="center"/>
    </xf>
    <xf numFmtId="0" fontId="10" fillId="17" borderId="50" xfId="0" applyFont="1" applyFill="1" applyBorder="1" applyAlignment="1">
      <alignment horizontal="center"/>
    </xf>
    <xf numFmtId="0" fontId="10" fillId="17" borderId="51" xfId="0" applyFont="1" applyFill="1" applyBorder="1" applyAlignment="1">
      <alignment horizontal="center"/>
    </xf>
    <xf numFmtId="0" fontId="2" fillId="8" borderId="49" xfId="0" applyFont="1" applyFill="1" applyBorder="1" applyAlignment="1">
      <alignment horizontal="center"/>
    </xf>
    <xf numFmtId="0" fontId="2" fillId="14" borderId="49" xfId="0" applyFont="1" applyFill="1" applyBorder="1" applyAlignment="1">
      <alignment horizontal="center"/>
    </xf>
    <xf numFmtId="0" fontId="2" fillId="14" borderId="51" xfId="0" applyFont="1" applyFill="1" applyBorder="1" applyAlignment="1">
      <alignment horizontal="center"/>
    </xf>
    <xf numFmtId="0" fontId="2" fillId="15" borderId="49" xfId="0" applyFont="1" applyFill="1" applyBorder="1" applyAlignment="1">
      <alignment horizontal="center"/>
    </xf>
    <xf numFmtId="0" fontId="2" fillId="15" borderId="51" xfId="0" applyFont="1" applyFill="1" applyBorder="1" applyAlignment="1">
      <alignment horizontal="center"/>
    </xf>
    <xf numFmtId="0" fontId="10" fillId="16" borderId="49" xfId="0" applyFont="1" applyFill="1" applyBorder="1" applyAlignment="1">
      <alignment horizontal="center"/>
    </xf>
    <xf numFmtId="0" fontId="10" fillId="16" borderId="51" xfId="0" applyFont="1" applyFill="1" applyBorder="1" applyAlignment="1">
      <alignment horizontal="center"/>
    </xf>
    <xf numFmtId="0" fontId="10" fillId="17" borderId="49" xfId="0" applyFont="1" applyFill="1" applyBorder="1" applyAlignment="1">
      <alignment horizontal="center"/>
    </xf>
    <xf numFmtId="0" fontId="10" fillId="13" borderId="49" xfId="0" applyFont="1" applyFill="1" applyBorder="1" applyAlignment="1">
      <alignment horizontal="center"/>
    </xf>
    <xf numFmtId="0" fontId="10" fillId="13" borderId="50" xfId="0" applyFont="1" applyFill="1" applyBorder="1" applyAlignment="1">
      <alignment horizontal="center"/>
    </xf>
    <xf numFmtId="0" fontId="10" fillId="13" borderId="51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16" fillId="0" borderId="6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2" fillId="2" borderId="8" xfId="0" applyFont="1" applyFill="1" applyBorder="1"/>
    <xf numFmtId="0" fontId="25" fillId="0" borderId="0" xfId="0" applyFont="1" applyAlignment="1">
      <alignment horizontal="center"/>
    </xf>
    <xf numFmtId="0" fontId="5" fillId="0" borderId="44" xfId="0" applyFont="1" applyBorder="1"/>
    <xf numFmtId="0" fontId="4" fillId="0" borderId="44" xfId="0" applyFont="1" applyBorder="1"/>
    <xf numFmtId="0" fontId="29" fillId="0" borderId="0" xfId="0" applyFont="1" applyAlignment="1">
      <alignment horizontal="center"/>
    </xf>
    <xf numFmtId="0" fontId="5" fillId="0" borderId="0" xfId="0" applyFont="1"/>
    <xf numFmtId="0" fontId="10" fillId="13" borderId="11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14" borderId="37" xfId="0" applyFont="1" applyFill="1" applyBorder="1" applyAlignment="1">
      <alignment horizontal="center"/>
    </xf>
    <xf numFmtId="0" fontId="2" fillId="15" borderId="37" xfId="0" applyFont="1" applyFill="1" applyBorder="1" applyAlignment="1">
      <alignment horizontal="center"/>
    </xf>
    <xf numFmtId="0" fontId="10" fillId="13" borderId="37" xfId="0" applyFont="1" applyFill="1" applyBorder="1" applyAlignment="1">
      <alignment horizontal="center"/>
    </xf>
    <xf numFmtId="0" fontId="10" fillId="13" borderId="5" xfId="0" applyFont="1" applyFill="1" applyBorder="1" applyAlignment="1">
      <alignment horizontal="center"/>
    </xf>
    <xf numFmtId="0" fontId="10" fillId="16" borderId="37" xfId="0" applyFont="1" applyFill="1" applyBorder="1" applyAlignment="1">
      <alignment horizontal="center"/>
    </xf>
    <xf numFmtId="0" fontId="10" fillId="17" borderId="37" xfId="0" applyFont="1" applyFill="1" applyBorder="1" applyAlignment="1">
      <alignment horizontal="center"/>
    </xf>
    <xf numFmtId="0" fontId="2" fillId="15" borderId="7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2" fillId="15" borderId="3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13" borderId="9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13" borderId="7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19" borderId="50" xfId="0" applyFont="1" applyFill="1" applyBorder="1" applyAlignment="1">
      <alignment horizontal="center"/>
    </xf>
    <xf numFmtId="0" fontId="2" fillId="20" borderId="50" xfId="0" applyFont="1" applyFill="1" applyBorder="1" applyAlignment="1">
      <alignment horizontal="center"/>
    </xf>
    <xf numFmtId="0" fontId="2" fillId="20" borderId="51" xfId="0" applyFont="1" applyFill="1" applyBorder="1" applyAlignment="1">
      <alignment horizontal="center"/>
    </xf>
    <xf numFmtId="0" fontId="2" fillId="19" borderId="49" xfId="0" applyFont="1" applyFill="1" applyBorder="1" applyAlignment="1">
      <alignment horizontal="center"/>
    </xf>
    <xf numFmtId="0" fontId="2" fillId="19" borderId="51" xfId="0" applyFont="1" applyFill="1" applyBorder="1" applyAlignment="1">
      <alignment horizontal="center"/>
    </xf>
    <xf numFmtId="0" fontId="2" fillId="20" borderId="49" xfId="0" applyFont="1" applyFill="1" applyBorder="1" applyAlignment="1">
      <alignment horizontal="center"/>
    </xf>
    <xf numFmtId="0" fontId="2" fillId="7" borderId="66" xfId="0" applyFont="1" applyFill="1" applyBorder="1" applyAlignment="1">
      <alignment horizontal="center"/>
    </xf>
    <xf numFmtId="0" fontId="2" fillId="7" borderId="6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2" fillId="7" borderId="53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3" borderId="6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0" fillId="0" borderId="0" xfId="0" applyAlignment="1">
      <alignment horizontal="center"/>
    </xf>
    <xf numFmtId="0" fontId="42" fillId="0" borderId="0" xfId="0" applyFont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42" fillId="0" borderId="44" xfId="0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44" fillId="0" borderId="32" xfId="0" applyFont="1" applyBorder="1" applyAlignment="1">
      <alignment horizontal="center"/>
    </xf>
    <xf numFmtId="0" fontId="45" fillId="2" borderId="33" xfId="0" applyFont="1" applyFill="1" applyBorder="1" applyAlignment="1">
      <alignment horizontal="center"/>
    </xf>
    <xf numFmtId="0" fontId="46" fillId="0" borderId="33" xfId="0" applyFont="1" applyBorder="1" applyAlignment="1">
      <alignment horizontal="center"/>
    </xf>
    <xf numFmtId="0" fontId="47" fillId="2" borderId="33" xfId="0" applyFont="1" applyFill="1" applyBorder="1" applyAlignment="1">
      <alignment horizontal="center"/>
    </xf>
    <xf numFmtId="0" fontId="43" fillId="0" borderId="34" xfId="0" applyFont="1" applyBorder="1" applyAlignment="1">
      <alignment horizontal="center"/>
    </xf>
    <xf numFmtId="0" fontId="43" fillId="0" borderId="49" xfId="0" applyFont="1" applyBorder="1" applyAlignment="1">
      <alignment horizontal="center"/>
    </xf>
    <xf numFmtId="0" fontId="47" fillId="2" borderId="34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9" fillId="2" borderId="15" xfId="0" applyFont="1" applyFill="1" applyBorder="1" applyAlignment="1">
      <alignment horizontal="center"/>
    </xf>
    <xf numFmtId="0" fontId="50" fillId="0" borderId="15" xfId="0" applyFont="1" applyBorder="1" applyAlignment="1">
      <alignment horizontal="center"/>
    </xf>
    <xf numFmtId="0" fontId="51" fillId="2" borderId="15" xfId="0" applyFont="1" applyFill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8" fillId="0" borderId="9" xfId="0" applyFont="1" applyBorder="1" applyAlignment="1">
      <alignment horizontal="center"/>
    </xf>
    <xf numFmtId="0" fontId="49" fillId="2" borderId="17" xfId="0" applyFont="1" applyFill="1" applyBorder="1" applyAlignment="1">
      <alignment horizontal="center"/>
    </xf>
    <xf numFmtId="0" fontId="50" fillId="0" borderId="17" xfId="0" applyFont="1" applyBorder="1" applyAlignment="1">
      <alignment horizontal="center"/>
    </xf>
    <xf numFmtId="0" fontId="51" fillId="2" borderId="17" xfId="0" applyFont="1" applyFill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42" fillId="0" borderId="48" xfId="0" applyFont="1" applyBorder="1"/>
    <xf numFmtId="0" fontId="54" fillId="4" borderId="32" xfId="0" applyFont="1" applyFill="1" applyBorder="1" applyAlignment="1">
      <alignment horizontal="center"/>
    </xf>
    <xf numFmtId="0" fontId="55" fillId="0" borderId="34" xfId="0" applyFont="1" applyBorder="1" applyAlignment="1">
      <alignment horizontal="centerContinuous"/>
    </xf>
    <xf numFmtId="0" fontId="42" fillId="0" borderId="44" xfId="0" applyFont="1" applyBorder="1"/>
    <xf numFmtId="0" fontId="42" fillId="0" borderId="43" xfId="0" applyFont="1" applyBorder="1"/>
    <xf numFmtId="0" fontId="56" fillId="0" borderId="61" xfId="0" applyFont="1" applyBorder="1" applyAlignment="1">
      <alignment horizontal="center"/>
    </xf>
    <xf numFmtId="0" fontId="55" fillId="0" borderId="48" xfId="0" applyFont="1" applyBorder="1" applyAlignment="1">
      <alignment horizontal="center"/>
    </xf>
    <xf numFmtId="0" fontId="56" fillId="0" borderId="48" xfId="0" applyFont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44" fillId="0" borderId="33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45" fillId="2" borderId="7" xfId="0" applyFont="1" applyFill="1" applyBorder="1" applyAlignment="1">
      <alignment horizontal="center"/>
    </xf>
    <xf numFmtId="0" fontId="42" fillId="2" borderId="15" xfId="0" applyFont="1" applyFill="1" applyBorder="1" applyAlignment="1">
      <alignment horizontal="center"/>
    </xf>
    <xf numFmtId="0" fontId="45" fillId="2" borderId="15" xfId="0" applyFont="1" applyFill="1" applyBorder="1" applyAlignment="1">
      <alignment horizontal="center"/>
    </xf>
    <xf numFmtId="0" fontId="42" fillId="2" borderId="8" xfId="0" applyFont="1" applyFill="1" applyBorder="1" applyAlignment="1">
      <alignment horizontal="center"/>
    </xf>
    <xf numFmtId="0" fontId="46" fillId="0" borderId="7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6" fillId="0" borderId="15" xfId="0" applyFont="1" applyBorder="1" applyAlignment="1">
      <alignment horizontal="center"/>
    </xf>
    <xf numFmtId="0" fontId="47" fillId="2" borderId="7" xfId="0" applyFont="1" applyFill="1" applyBorder="1" applyAlignment="1">
      <alignment horizontal="center"/>
    </xf>
    <xf numFmtId="0" fontId="47" fillId="2" borderId="15" xfId="0" applyFont="1" applyFill="1" applyBorder="1" applyAlignment="1">
      <alignment horizontal="center"/>
    </xf>
    <xf numFmtId="0" fontId="52" fillId="0" borderId="9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0" fontId="43" fillId="23" borderId="19" xfId="0" applyFont="1" applyFill="1" applyBorder="1" applyAlignment="1">
      <alignment horizontal="center"/>
    </xf>
    <xf numFmtId="0" fontId="55" fillId="0" borderId="49" xfId="0" applyFont="1" applyBorder="1" applyAlignment="1">
      <alignment horizontal="center"/>
    </xf>
    <xf numFmtId="0" fontId="55" fillId="0" borderId="38" xfId="0" applyFont="1" applyBorder="1" applyAlignment="1">
      <alignment horizontal="center"/>
    </xf>
    <xf numFmtId="0" fontId="57" fillId="5" borderId="38" xfId="0" applyFont="1" applyFill="1" applyBorder="1" applyAlignment="1">
      <alignment horizontal="center"/>
    </xf>
    <xf numFmtId="0" fontId="55" fillId="10" borderId="38" xfId="0" applyFont="1" applyFill="1" applyBorder="1" applyAlignment="1">
      <alignment horizontal="center"/>
    </xf>
    <xf numFmtId="0" fontId="54" fillId="4" borderId="38" xfId="0" applyFont="1" applyFill="1" applyBorder="1" applyAlignment="1">
      <alignment horizontal="center"/>
    </xf>
    <xf numFmtId="0" fontId="58" fillId="0" borderId="38" xfId="0" applyFont="1" applyBorder="1" applyAlignment="1">
      <alignment horizontal="center"/>
    </xf>
    <xf numFmtId="0" fontId="59" fillId="0" borderId="57" xfId="0" applyFont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3" fillId="11" borderId="1" xfId="0" applyFont="1" applyFill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60" fillId="5" borderId="47" xfId="0" applyFont="1" applyFill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3" fillId="0" borderId="62" xfId="0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43" fillId="0" borderId="32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7" fillId="0" borderId="7" xfId="0" applyFont="1" applyBorder="1" applyAlignment="1">
      <alignment horizontal="center"/>
    </xf>
    <xf numFmtId="0" fontId="47" fillId="0" borderId="8" xfId="0" applyFont="1" applyBorder="1" applyAlignment="1">
      <alignment horizontal="center"/>
    </xf>
    <xf numFmtId="0" fontId="43" fillId="10" borderId="7" xfId="0" applyFont="1" applyFill="1" applyBorder="1" applyAlignment="1">
      <alignment horizontal="center"/>
    </xf>
    <xf numFmtId="0" fontId="43" fillId="10" borderId="8" xfId="0" applyFont="1" applyFill="1" applyBorder="1" applyAlignment="1">
      <alignment horizontal="center"/>
    </xf>
    <xf numFmtId="0" fontId="42" fillId="0" borderId="62" xfId="0" applyFont="1" applyBorder="1" applyAlignment="1">
      <alignment horizontal="center"/>
    </xf>
    <xf numFmtId="0" fontId="43" fillId="11" borderId="20" xfId="0" applyFont="1" applyFill="1" applyBorder="1" applyAlignment="1">
      <alignment horizontal="center"/>
    </xf>
    <xf numFmtId="0" fontId="42" fillId="0" borderId="47" xfId="0" applyFont="1" applyBorder="1"/>
    <xf numFmtId="0" fontId="55" fillId="0" borderId="57" xfId="0" applyFont="1" applyBorder="1" applyAlignment="1">
      <alignment horizontal="center"/>
    </xf>
    <xf numFmtId="0" fontId="43" fillId="23" borderId="7" xfId="0" applyFont="1" applyFill="1" applyBorder="1"/>
    <xf numFmtId="0" fontId="43" fillId="23" borderId="15" xfId="0" applyFont="1" applyFill="1" applyBorder="1" applyAlignment="1">
      <alignment horizontal="center"/>
    </xf>
    <xf numFmtId="0" fontId="43" fillId="2" borderId="15" xfId="0" applyFont="1" applyFill="1" applyBorder="1" applyAlignment="1">
      <alignment horizontal="center"/>
    </xf>
    <xf numFmtId="0" fontId="43" fillId="2" borderId="8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44" fillId="0" borderId="44" xfId="0" applyFont="1" applyBorder="1"/>
    <xf numFmtId="0" fontId="4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2" borderId="44" xfId="0" applyFont="1" applyFill="1" applyBorder="1"/>
    <xf numFmtId="0" fontId="49" fillId="2" borderId="0" xfId="0" applyFont="1" applyFill="1" applyAlignment="1">
      <alignment horizontal="center"/>
    </xf>
    <xf numFmtId="0" fontId="42" fillId="2" borderId="43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46" fillId="0" borderId="44" xfId="0" applyFont="1" applyBorder="1"/>
    <xf numFmtId="0" fontId="50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2" borderId="62" xfId="0" applyFont="1" applyFill="1" applyBorder="1"/>
    <xf numFmtId="0" fontId="51" fillId="2" borderId="47" xfId="0" applyFont="1" applyFill="1" applyBorder="1" applyAlignment="1">
      <alignment horizontal="center"/>
    </xf>
    <xf numFmtId="0" fontId="42" fillId="2" borderId="47" xfId="0" applyFont="1" applyFill="1" applyBorder="1" applyAlignment="1">
      <alignment horizontal="center"/>
    </xf>
    <xf numFmtId="0" fontId="42" fillId="2" borderId="46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0" fillId="0" borderId="44" xfId="0" applyBorder="1"/>
    <xf numFmtId="0" fontId="0" fillId="0" borderId="43" xfId="0" applyBorder="1"/>
    <xf numFmtId="0" fontId="17" fillId="0" borderId="0" xfId="0" applyFont="1" applyAlignment="1">
      <alignment horizontal="center"/>
    </xf>
    <xf numFmtId="0" fontId="43" fillId="23" borderId="7" xfId="0" applyFont="1" applyFill="1" applyBorder="1" applyAlignment="1">
      <alignment horizontal="center"/>
    </xf>
    <xf numFmtId="0" fontId="43" fillId="23" borderId="8" xfId="0" applyFont="1" applyFill="1" applyBorder="1" applyAlignment="1">
      <alignment horizontal="center"/>
    </xf>
    <xf numFmtId="0" fontId="61" fillId="0" borderId="50" xfId="0" applyFont="1" applyBorder="1" applyAlignment="1">
      <alignment horizontal="center"/>
    </xf>
    <xf numFmtId="0" fontId="29" fillId="2" borderId="50" xfId="0" applyFont="1" applyFill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62" fillId="2" borderId="50" xfId="0" applyFont="1" applyFill="1" applyBorder="1" applyAlignment="1">
      <alignment horizontal="center"/>
    </xf>
    <xf numFmtId="0" fontId="63" fillId="0" borderId="50" xfId="0" applyFont="1" applyBorder="1" applyAlignment="1">
      <alignment horizontal="center"/>
    </xf>
    <xf numFmtId="0" fontId="63" fillId="0" borderId="5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2" fillId="0" borderId="0" xfId="0" applyFont="1"/>
    <xf numFmtId="0" fontId="43" fillId="0" borderId="0" xfId="0" applyFont="1" applyAlignment="1">
      <alignment horizontal="center"/>
    </xf>
    <xf numFmtId="0" fontId="60" fillId="5" borderId="0" xfId="0" applyFont="1" applyFill="1" applyAlignment="1">
      <alignment horizontal="center"/>
    </xf>
    <xf numFmtId="0" fontId="42" fillId="10" borderId="0" xfId="0" applyFont="1" applyFill="1" applyAlignment="1">
      <alignment horizontal="center"/>
    </xf>
    <xf numFmtId="0" fontId="54" fillId="4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52" fillId="0" borderId="34" xfId="0" applyFont="1" applyBorder="1" applyAlignment="1">
      <alignment horizontal="center"/>
    </xf>
    <xf numFmtId="0" fontId="70" fillId="0" borderId="32" xfId="0" applyFon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71" fillId="2" borderId="7" xfId="0" applyFont="1" applyFill="1" applyBorder="1" applyAlignment="1">
      <alignment horizontal="center"/>
    </xf>
    <xf numFmtId="0" fontId="72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62" xfId="0" applyFont="1" applyBorder="1"/>
    <xf numFmtId="0" fontId="2" fillId="0" borderId="47" xfId="0" applyFont="1" applyBorder="1" applyAlignment="1">
      <alignment horizontal="center"/>
    </xf>
    <xf numFmtId="0" fontId="2" fillId="8" borderId="44" xfId="0" applyFont="1" applyFill="1" applyBorder="1"/>
    <xf numFmtId="0" fontId="2" fillId="8" borderId="0" xfId="0" applyFont="1" applyFill="1" applyAlignment="1">
      <alignment horizontal="center"/>
    </xf>
    <xf numFmtId="0" fontId="2" fillId="24" borderId="44" xfId="0" applyFont="1" applyFill="1" applyBorder="1"/>
    <xf numFmtId="0" fontId="2" fillId="24" borderId="0" xfId="0" applyFont="1" applyFill="1" applyAlignment="1">
      <alignment horizontal="center"/>
    </xf>
    <xf numFmtId="0" fontId="54" fillId="4" borderId="61" xfId="0" applyFont="1" applyFill="1" applyBorder="1" applyAlignment="1">
      <alignment horizontal="center"/>
    </xf>
    <xf numFmtId="0" fontId="42" fillId="0" borderId="76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25" borderId="20" xfId="0" applyFont="1" applyFill="1" applyBorder="1" applyAlignment="1">
      <alignment horizontal="center"/>
    </xf>
    <xf numFmtId="0" fontId="2" fillId="25" borderId="21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9" fillId="25" borderId="24" xfId="0" applyFont="1" applyFill="1" applyBorder="1" applyAlignment="1">
      <alignment horizontal="center"/>
    </xf>
    <xf numFmtId="0" fontId="9" fillId="25" borderId="18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25" borderId="7" xfId="0" applyFont="1" applyFill="1" applyBorder="1" applyAlignment="1">
      <alignment horizontal="center"/>
    </xf>
    <xf numFmtId="0" fontId="9" fillId="25" borderId="8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25" borderId="9" xfId="0" applyFont="1" applyFill="1" applyBorder="1" applyAlignment="1">
      <alignment horizontal="center"/>
    </xf>
    <xf numFmtId="0" fontId="9" fillId="25" borderId="10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25" borderId="59" xfId="0" applyFont="1" applyFill="1" applyBorder="1" applyAlignment="1">
      <alignment horizontal="center"/>
    </xf>
    <xf numFmtId="0" fontId="2" fillId="25" borderId="77" xfId="0" applyFont="1" applyFill="1" applyBorder="1" applyAlignment="1">
      <alignment horizontal="center"/>
    </xf>
    <xf numFmtId="0" fontId="2" fillId="6" borderId="59" xfId="0" applyFont="1" applyFill="1" applyBorder="1" applyAlignment="1">
      <alignment horizontal="center"/>
    </xf>
    <xf numFmtId="0" fontId="2" fillId="6" borderId="60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/>
    </xf>
    <xf numFmtId="0" fontId="9" fillId="25" borderId="2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25" borderId="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9" fillId="25" borderId="13" xfId="0" applyFont="1" applyFill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80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2" fillId="26" borderId="20" xfId="0" applyFont="1" applyFill="1" applyBorder="1" applyAlignment="1">
      <alignment horizontal="center"/>
    </xf>
    <xf numFmtId="0" fontId="2" fillId="26" borderId="21" xfId="0" applyFont="1" applyFill="1" applyBorder="1" applyAlignment="1">
      <alignment horizontal="center"/>
    </xf>
    <xf numFmtId="0" fontId="9" fillId="26" borderId="24" xfId="0" applyFont="1" applyFill="1" applyBorder="1" applyAlignment="1">
      <alignment horizontal="center"/>
    </xf>
    <xf numFmtId="0" fontId="9" fillId="26" borderId="18" xfId="0" applyFont="1" applyFill="1" applyBorder="1" applyAlignment="1">
      <alignment horizontal="center"/>
    </xf>
    <xf numFmtId="0" fontId="9" fillId="26" borderId="7" xfId="0" applyFont="1" applyFill="1" applyBorder="1" applyAlignment="1">
      <alignment horizontal="center"/>
    </xf>
    <xf numFmtId="0" fontId="9" fillId="26" borderId="8" xfId="0" applyFont="1" applyFill="1" applyBorder="1" applyAlignment="1">
      <alignment horizontal="center"/>
    </xf>
    <xf numFmtId="0" fontId="9" fillId="26" borderId="9" xfId="0" applyFont="1" applyFill="1" applyBorder="1" applyAlignment="1">
      <alignment horizontal="center"/>
    </xf>
    <xf numFmtId="0" fontId="9" fillId="26" borderId="10" xfId="0" applyFont="1" applyFill="1" applyBorder="1" applyAlignment="1">
      <alignment horizontal="center"/>
    </xf>
    <xf numFmtId="0" fontId="2" fillId="26" borderId="25" xfId="0" applyFont="1" applyFill="1" applyBorder="1" applyAlignment="1">
      <alignment horizontal="center"/>
    </xf>
    <xf numFmtId="0" fontId="9" fillId="26" borderId="22" xfId="0" applyFont="1" applyFill="1" applyBorder="1" applyAlignment="1">
      <alignment horizontal="center"/>
    </xf>
    <xf numFmtId="0" fontId="9" fillId="26" borderId="2" xfId="0" applyFont="1" applyFill="1" applyBorder="1" applyAlignment="1">
      <alignment horizontal="center"/>
    </xf>
    <xf numFmtId="0" fontId="9" fillId="26" borderId="1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/>
    </xf>
    <xf numFmtId="0" fontId="2" fillId="26" borderId="32" xfId="0" applyFont="1" applyFill="1" applyBorder="1" applyAlignment="1">
      <alignment horizontal="center"/>
    </xf>
    <xf numFmtId="0" fontId="2" fillId="26" borderId="34" xfId="0" applyFont="1" applyFill="1" applyBorder="1" applyAlignment="1">
      <alignment horizontal="center"/>
    </xf>
    <xf numFmtId="0" fontId="2" fillId="25" borderId="32" xfId="0" applyFont="1" applyFill="1" applyBorder="1" applyAlignment="1">
      <alignment horizontal="center"/>
    </xf>
    <xf numFmtId="0" fontId="2" fillId="25" borderId="34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11" fontId="4" fillId="2" borderId="46" xfId="0" applyNumberFormat="1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11" fontId="4" fillId="2" borderId="43" xfId="0" applyNumberFormat="1" applyFont="1" applyFill="1" applyBorder="1" applyAlignment="1">
      <alignment horizontal="center"/>
    </xf>
    <xf numFmtId="9" fontId="1" fillId="0" borderId="0" xfId="1" applyFont="1" applyAlignment="1">
      <alignment horizontal="center"/>
    </xf>
    <xf numFmtId="0" fontId="4" fillId="2" borderId="46" xfId="0" applyFont="1" applyFill="1" applyBorder="1" applyAlignment="1">
      <alignment horizontal="center"/>
    </xf>
    <xf numFmtId="9" fontId="7" fillId="3" borderId="21" xfId="0" applyNumberFormat="1" applyFont="1" applyFill="1" applyBorder="1" applyAlignment="1">
      <alignment horizontal="center"/>
    </xf>
    <xf numFmtId="9" fontId="7" fillId="3" borderId="30" xfId="0" applyNumberFormat="1" applyFont="1" applyFill="1" applyBorder="1" applyAlignment="1">
      <alignment horizontal="center"/>
    </xf>
    <xf numFmtId="9" fontId="7" fillId="3" borderId="21" xfId="1" applyFont="1" applyFill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14" fillId="13" borderId="28" xfId="0" applyFont="1" applyFill="1" applyBorder="1" applyAlignment="1">
      <alignment horizontal="center"/>
    </xf>
    <xf numFmtId="9" fontId="7" fillId="0" borderId="34" xfId="0" applyNumberFormat="1" applyFont="1" applyBorder="1" applyAlignment="1">
      <alignment horizontal="center"/>
    </xf>
    <xf numFmtId="0" fontId="2" fillId="0" borderId="87" xfId="0" applyFont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8" borderId="73" xfId="0" applyFont="1" applyFill="1" applyBorder="1" applyAlignment="1">
      <alignment horizontal="center"/>
    </xf>
    <xf numFmtId="0" fontId="2" fillId="8" borderId="74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2" fillId="8" borderId="88" xfId="0" applyFont="1" applyFill="1" applyBorder="1" applyAlignment="1">
      <alignment horizontal="center"/>
    </xf>
    <xf numFmtId="0" fontId="2" fillId="14" borderId="88" xfId="0" applyFont="1" applyFill="1" applyBorder="1" applyAlignment="1">
      <alignment horizontal="center"/>
    </xf>
    <xf numFmtId="0" fontId="2" fillId="15" borderId="88" xfId="0" applyFont="1" applyFill="1" applyBorder="1" applyAlignment="1">
      <alignment horizontal="center"/>
    </xf>
    <xf numFmtId="0" fontId="10" fillId="13" borderId="88" xfId="0" applyFont="1" applyFill="1" applyBorder="1" applyAlignment="1">
      <alignment horizontal="center"/>
    </xf>
    <xf numFmtId="0" fontId="10" fillId="16" borderId="88" xfId="0" applyFont="1" applyFill="1" applyBorder="1" applyAlignment="1">
      <alignment horizontal="center"/>
    </xf>
    <xf numFmtId="0" fontId="10" fillId="17" borderId="88" xfId="0" applyFont="1" applyFill="1" applyBorder="1" applyAlignment="1">
      <alignment horizontal="center"/>
    </xf>
    <xf numFmtId="0" fontId="10" fillId="13" borderId="8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4" fillId="4" borderId="52" xfId="0" applyFont="1" applyFill="1" applyBorder="1" applyAlignment="1">
      <alignment horizontal="center"/>
    </xf>
    <xf numFmtId="0" fontId="10" fillId="4" borderId="62" xfId="0" applyFont="1" applyFill="1" applyBorder="1" applyAlignment="1">
      <alignment horizontal="center"/>
    </xf>
    <xf numFmtId="0" fontId="1" fillId="4" borderId="52" xfId="0" applyFont="1" applyFill="1" applyBorder="1"/>
    <xf numFmtId="0" fontId="15" fillId="4" borderId="62" xfId="0" applyFont="1" applyFill="1" applyBorder="1"/>
    <xf numFmtId="0" fontId="2" fillId="0" borderId="8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9" fillId="2" borderId="89" xfId="0" applyFont="1" applyFill="1" applyBorder="1" applyAlignment="1">
      <alignment horizontal="center"/>
    </xf>
    <xf numFmtId="0" fontId="2" fillId="2" borderId="88" xfId="0" applyFont="1" applyFill="1" applyBorder="1" applyAlignment="1">
      <alignment horizontal="center"/>
    </xf>
    <xf numFmtId="0" fontId="2" fillId="2" borderId="87" xfId="0" applyFont="1" applyFill="1" applyBorder="1" applyAlignment="1">
      <alignment horizontal="center"/>
    </xf>
    <xf numFmtId="0" fontId="1" fillId="2" borderId="87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0" fillId="5" borderId="89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2" fillId="4" borderId="16" xfId="0" applyFont="1" applyFill="1" applyBorder="1"/>
    <xf numFmtId="0" fontId="2" fillId="4" borderId="60" xfId="0" applyFont="1" applyFill="1" applyBorder="1"/>
    <xf numFmtId="0" fontId="1" fillId="0" borderId="4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" fillId="2" borderId="9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1" xfId="0" applyFont="1" applyBorder="1" applyAlignment="1">
      <alignment horizontal="center"/>
    </xf>
    <xf numFmtId="0" fontId="4" fillId="2" borderId="91" xfId="0" applyFont="1" applyFill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7" fillId="2" borderId="91" xfId="0" applyFont="1" applyFill="1" applyBorder="1" applyAlignment="1">
      <alignment horizontal="center"/>
    </xf>
    <xf numFmtId="0" fontId="8" fillId="0" borderId="91" xfId="0" applyFont="1" applyBorder="1" applyAlignment="1">
      <alignment horizontal="center"/>
    </xf>
    <xf numFmtId="0" fontId="2" fillId="2" borderId="9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6" borderId="91" xfId="0" applyFont="1" applyFill="1" applyBorder="1" applyAlignment="1">
      <alignment horizontal="center"/>
    </xf>
    <xf numFmtId="0" fontId="1" fillId="6" borderId="41" xfId="0" applyFont="1" applyFill="1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12" fillId="0" borderId="91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" fillId="0" borderId="92" xfId="0" applyFont="1" applyBorder="1"/>
    <xf numFmtId="0" fontId="1" fillId="0" borderId="8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52" fillId="2" borderId="62" xfId="0" applyFont="1" applyFill="1" applyBorder="1"/>
    <xf numFmtId="0" fontId="53" fillId="2" borderId="47" xfId="0" applyFont="1" applyFill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64" fillId="4" borderId="61" xfId="0" applyFont="1" applyFill="1" applyBorder="1" applyAlignment="1">
      <alignment horizontal="center" vertical="center"/>
    </xf>
    <xf numFmtId="0" fontId="64" fillId="4" borderId="48" xfId="0" applyFont="1" applyFill="1" applyBorder="1" applyAlignment="1">
      <alignment horizontal="center" vertical="center"/>
    </xf>
    <xf numFmtId="0" fontId="64" fillId="4" borderId="65" xfId="0" applyFont="1" applyFill="1" applyBorder="1" applyAlignment="1">
      <alignment horizontal="center" vertical="center"/>
    </xf>
    <xf numFmtId="0" fontId="64" fillId="4" borderId="62" xfId="0" applyFont="1" applyFill="1" applyBorder="1" applyAlignment="1">
      <alignment horizontal="center" vertical="center"/>
    </xf>
    <xf numFmtId="0" fontId="64" fillId="4" borderId="47" xfId="0" applyFont="1" applyFill="1" applyBorder="1" applyAlignment="1">
      <alignment horizontal="center" vertical="center"/>
    </xf>
    <xf numFmtId="0" fontId="64" fillId="4" borderId="46" xfId="0" applyFont="1" applyFill="1" applyBorder="1" applyAlignment="1">
      <alignment horizontal="center" vertical="center"/>
    </xf>
    <xf numFmtId="0" fontId="74" fillId="4" borderId="61" xfId="0" applyFont="1" applyFill="1" applyBorder="1" applyAlignment="1">
      <alignment horizontal="center" vertical="center"/>
    </xf>
    <xf numFmtId="0" fontId="74" fillId="4" borderId="48" xfId="0" applyFont="1" applyFill="1" applyBorder="1" applyAlignment="1">
      <alignment horizontal="center" vertical="center"/>
    </xf>
    <xf numFmtId="0" fontId="74" fillId="4" borderId="65" xfId="0" applyFont="1" applyFill="1" applyBorder="1" applyAlignment="1">
      <alignment horizontal="center" vertical="center"/>
    </xf>
    <xf numFmtId="0" fontId="74" fillId="4" borderId="62" xfId="0" applyFont="1" applyFill="1" applyBorder="1" applyAlignment="1">
      <alignment horizontal="center" vertical="center"/>
    </xf>
    <xf numFmtId="0" fontId="74" fillId="4" borderId="47" xfId="0" applyFont="1" applyFill="1" applyBorder="1" applyAlignment="1">
      <alignment horizontal="center" vertical="center"/>
    </xf>
    <xf numFmtId="0" fontId="74" fillId="4" borderId="46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4" fillId="4" borderId="52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5" borderId="89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1" fillId="4" borderId="53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0" fillId="5" borderId="52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39" xfId="0" applyFont="1" applyFill="1" applyBorder="1" applyAlignment="1">
      <alignment horizontal="center"/>
    </xf>
    <xf numFmtId="0" fontId="14" fillId="5" borderId="52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39" xfId="0" applyFont="1" applyFill="1" applyBorder="1" applyAlignment="1">
      <alignment horizontal="center"/>
    </xf>
    <xf numFmtId="0" fontId="13" fillId="4" borderId="61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36" fillId="6" borderId="61" xfId="0" applyFont="1" applyFill="1" applyBorder="1" applyAlignment="1">
      <alignment horizontal="center" vertical="center"/>
    </xf>
    <xf numFmtId="0" fontId="36" fillId="6" borderId="48" xfId="0" applyFont="1" applyFill="1" applyBorder="1" applyAlignment="1">
      <alignment horizontal="center" vertical="center"/>
    </xf>
    <xf numFmtId="0" fontId="36" fillId="6" borderId="65" xfId="0" applyFont="1" applyFill="1" applyBorder="1" applyAlignment="1">
      <alignment horizontal="center" vertical="center"/>
    </xf>
    <xf numFmtId="0" fontId="36" fillId="6" borderId="62" xfId="0" applyFont="1" applyFill="1" applyBorder="1" applyAlignment="1">
      <alignment horizontal="center" vertical="center"/>
    </xf>
    <xf numFmtId="0" fontId="36" fillId="6" borderId="47" xfId="0" applyFont="1" applyFill="1" applyBorder="1" applyAlignment="1">
      <alignment horizontal="center" vertical="center"/>
    </xf>
    <xf numFmtId="0" fontId="36" fillId="6" borderId="46" xfId="0" applyFont="1" applyFill="1" applyBorder="1" applyAlignment="1">
      <alignment horizontal="center" vertical="center"/>
    </xf>
    <xf numFmtId="0" fontId="14" fillId="13" borderId="52" xfId="0" applyFont="1" applyFill="1" applyBorder="1" applyAlignment="1">
      <alignment horizontal="center"/>
    </xf>
    <xf numFmtId="0" fontId="14" fillId="13" borderId="16" xfId="0" applyFont="1" applyFill="1" applyBorder="1" applyAlignment="1">
      <alignment horizontal="center"/>
    </xf>
    <xf numFmtId="0" fontId="14" fillId="13" borderId="39" xfId="0" applyFont="1" applyFill="1" applyBorder="1" applyAlignment="1">
      <alignment horizontal="center"/>
    </xf>
    <xf numFmtId="0" fontId="39" fillId="5" borderId="61" xfId="0" applyFont="1" applyFill="1" applyBorder="1" applyAlignment="1">
      <alignment horizontal="center" vertical="center"/>
    </xf>
    <xf numFmtId="0" fontId="39" fillId="5" borderId="48" xfId="0" applyFont="1" applyFill="1" applyBorder="1" applyAlignment="1">
      <alignment horizontal="center" vertical="center"/>
    </xf>
    <xf numFmtId="0" fontId="39" fillId="5" borderId="65" xfId="0" applyFont="1" applyFill="1" applyBorder="1" applyAlignment="1">
      <alignment horizontal="center" vertical="center"/>
    </xf>
    <xf numFmtId="0" fontId="39" fillId="5" borderId="62" xfId="0" applyFont="1" applyFill="1" applyBorder="1" applyAlignment="1">
      <alignment horizontal="center" vertical="center"/>
    </xf>
    <xf numFmtId="0" fontId="39" fillId="5" borderId="47" xfId="0" applyFont="1" applyFill="1" applyBorder="1" applyAlignment="1">
      <alignment horizontal="center" vertical="center"/>
    </xf>
    <xf numFmtId="0" fontId="39" fillId="5" borderId="4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4" fillId="13" borderId="29" xfId="0" applyFont="1" applyFill="1" applyBorder="1" applyAlignment="1">
      <alignment horizontal="center"/>
    </xf>
    <xf numFmtId="0" fontId="14" fillId="13" borderId="30" xfId="0" applyFont="1" applyFill="1" applyBorder="1" applyAlignment="1">
      <alignment horizontal="center"/>
    </xf>
    <xf numFmtId="0" fontId="2" fillId="25" borderId="61" xfId="0" applyFont="1" applyFill="1" applyBorder="1" applyAlignment="1">
      <alignment horizontal="center"/>
    </xf>
    <xf numFmtId="0" fontId="2" fillId="25" borderId="48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8" fillId="25" borderId="62" xfId="0" applyFont="1" applyFill="1" applyBorder="1" applyAlignment="1">
      <alignment horizontal="center"/>
    </xf>
    <xf numFmtId="0" fontId="18" fillId="25" borderId="47" xfId="0" applyFont="1" applyFill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2" fillId="11" borderId="23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14" fillId="13" borderId="23" xfId="0" applyFont="1" applyFill="1" applyBorder="1" applyAlignment="1">
      <alignment horizontal="center"/>
    </xf>
    <xf numFmtId="0" fontId="14" fillId="13" borderId="21" xfId="0" applyFont="1" applyFill="1" applyBorder="1" applyAlignment="1">
      <alignment horizontal="center"/>
    </xf>
    <xf numFmtId="0" fontId="38" fillId="12" borderId="61" xfId="0" applyFont="1" applyFill="1" applyBorder="1" applyAlignment="1">
      <alignment horizontal="center" vertical="center"/>
    </xf>
    <xf numFmtId="0" fontId="38" fillId="12" borderId="48" xfId="0" applyFont="1" applyFill="1" applyBorder="1" applyAlignment="1">
      <alignment horizontal="center" vertical="center"/>
    </xf>
    <xf numFmtId="0" fontId="38" fillId="12" borderId="65" xfId="0" applyFont="1" applyFill="1" applyBorder="1" applyAlignment="1">
      <alignment horizontal="center" vertical="center"/>
    </xf>
    <xf numFmtId="0" fontId="38" fillId="12" borderId="62" xfId="0" applyFont="1" applyFill="1" applyBorder="1" applyAlignment="1">
      <alignment horizontal="center" vertical="center"/>
    </xf>
    <xf numFmtId="0" fontId="38" fillId="12" borderId="47" xfId="0" applyFont="1" applyFill="1" applyBorder="1" applyAlignment="1">
      <alignment horizontal="center" vertical="center"/>
    </xf>
    <xf numFmtId="0" fontId="38" fillId="12" borderId="46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/>
    </xf>
    <xf numFmtId="0" fontId="2" fillId="7" borderId="52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39" xfId="0" applyFont="1" applyFill="1" applyBorder="1" applyAlignment="1">
      <alignment horizontal="center"/>
    </xf>
    <xf numFmtId="0" fontId="2" fillId="11" borderId="60" xfId="0" applyFont="1" applyFill="1" applyBorder="1" applyAlignment="1">
      <alignment horizontal="center"/>
    </xf>
    <xf numFmtId="0" fontId="26" fillId="8" borderId="61" xfId="0" applyFont="1" applyFill="1" applyBorder="1" applyAlignment="1">
      <alignment horizontal="center" vertical="center"/>
    </xf>
    <xf numFmtId="0" fontId="26" fillId="8" borderId="48" xfId="0" applyFont="1" applyFill="1" applyBorder="1" applyAlignment="1">
      <alignment horizontal="center" vertical="center"/>
    </xf>
    <xf numFmtId="0" fontId="26" fillId="8" borderId="65" xfId="0" applyFont="1" applyFill="1" applyBorder="1" applyAlignment="1">
      <alignment horizontal="center" vertical="center"/>
    </xf>
    <xf numFmtId="0" fontId="26" fillId="8" borderId="62" xfId="0" applyFont="1" applyFill="1" applyBorder="1" applyAlignment="1">
      <alignment horizontal="center" vertical="center"/>
    </xf>
    <xf numFmtId="0" fontId="26" fillId="8" borderId="47" xfId="0" applyFont="1" applyFill="1" applyBorder="1" applyAlignment="1">
      <alignment horizontal="center" vertical="center"/>
    </xf>
    <xf numFmtId="0" fontId="26" fillId="8" borderId="46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26" fillId="7" borderId="61" xfId="0" applyFont="1" applyFill="1" applyBorder="1" applyAlignment="1">
      <alignment horizontal="center" vertical="center"/>
    </xf>
    <xf numFmtId="0" fontId="26" fillId="7" borderId="48" xfId="0" applyFont="1" applyFill="1" applyBorder="1" applyAlignment="1">
      <alignment horizontal="center" vertical="center"/>
    </xf>
    <xf numFmtId="0" fontId="26" fillId="7" borderId="65" xfId="0" applyFont="1" applyFill="1" applyBorder="1" applyAlignment="1">
      <alignment horizontal="center" vertical="center"/>
    </xf>
    <xf numFmtId="0" fontId="26" fillId="7" borderId="62" xfId="0" applyFont="1" applyFill="1" applyBorder="1" applyAlignment="1">
      <alignment horizontal="center" vertical="center"/>
    </xf>
    <xf numFmtId="0" fontId="26" fillId="7" borderId="47" xfId="0" applyFont="1" applyFill="1" applyBorder="1" applyAlignment="1">
      <alignment horizontal="center" vertical="center"/>
    </xf>
    <xf numFmtId="0" fontId="26" fillId="7" borderId="46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8" fillId="4" borderId="61" xfId="0" applyFont="1" applyFill="1" applyBorder="1" applyAlignment="1">
      <alignment horizontal="center" vertical="center"/>
    </xf>
    <xf numFmtId="0" fontId="38" fillId="4" borderId="48" xfId="0" applyFont="1" applyFill="1" applyBorder="1" applyAlignment="1">
      <alignment horizontal="center" vertical="center"/>
    </xf>
    <xf numFmtId="0" fontId="38" fillId="4" borderId="65" xfId="0" applyFont="1" applyFill="1" applyBorder="1" applyAlignment="1">
      <alignment horizontal="center" vertical="center"/>
    </xf>
    <xf numFmtId="0" fontId="38" fillId="4" borderId="62" xfId="0" applyFont="1" applyFill="1" applyBorder="1" applyAlignment="1">
      <alignment horizontal="center" vertical="center"/>
    </xf>
    <xf numFmtId="0" fontId="38" fillId="4" borderId="47" xfId="0" applyFont="1" applyFill="1" applyBorder="1" applyAlignment="1">
      <alignment horizontal="center" vertical="center"/>
    </xf>
    <xf numFmtId="0" fontId="38" fillId="4" borderId="46" xfId="0" applyFont="1" applyFill="1" applyBorder="1" applyAlignment="1">
      <alignment horizontal="center" vertical="center"/>
    </xf>
    <xf numFmtId="0" fontId="35" fillId="18" borderId="61" xfId="0" applyFont="1" applyFill="1" applyBorder="1" applyAlignment="1">
      <alignment horizontal="center" vertical="center"/>
    </xf>
    <xf numFmtId="0" fontId="35" fillId="18" borderId="48" xfId="0" applyFont="1" applyFill="1" applyBorder="1" applyAlignment="1">
      <alignment horizontal="center" vertical="center"/>
    </xf>
    <xf numFmtId="0" fontId="35" fillId="18" borderId="65" xfId="0" applyFont="1" applyFill="1" applyBorder="1" applyAlignment="1">
      <alignment horizontal="center" vertical="center"/>
    </xf>
    <xf numFmtId="0" fontId="35" fillId="18" borderId="62" xfId="0" applyFont="1" applyFill="1" applyBorder="1" applyAlignment="1">
      <alignment horizontal="center" vertical="center"/>
    </xf>
    <xf numFmtId="0" fontId="35" fillId="18" borderId="47" xfId="0" applyFont="1" applyFill="1" applyBorder="1" applyAlignment="1">
      <alignment horizontal="center" vertical="center"/>
    </xf>
    <xf numFmtId="0" fontId="35" fillId="18" borderId="46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10" fillId="13" borderId="32" xfId="0" applyFont="1" applyFill="1" applyBorder="1" applyAlignment="1">
      <alignment horizontal="center"/>
    </xf>
    <xf numFmtId="0" fontId="10" fillId="13" borderId="3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0" fillId="13" borderId="2" xfId="0" applyFont="1" applyFill="1" applyBorder="1" applyAlignment="1">
      <alignment horizontal="center"/>
    </xf>
    <xf numFmtId="0" fontId="10" fillId="13" borderId="41" xfId="0" applyFont="1" applyFill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37" fillId="18" borderId="61" xfId="0" applyFont="1" applyFill="1" applyBorder="1" applyAlignment="1">
      <alignment horizontal="center" vertical="center"/>
    </xf>
    <xf numFmtId="0" fontId="37" fillId="18" borderId="48" xfId="0" applyFont="1" applyFill="1" applyBorder="1" applyAlignment="1">
      <alignment horizontal="center" vertical="center"/>
    </xf>
    <xf numFmtId="0" fontId="37" fillId="18" borderId="65" xfId="0" applyFont="1" applyFill="1" applyBorder="1" applyAlignment="1">
      <alignment horizontal="center" vertical="center"/>
    </xf>
    <xf numFmtId="0" fontId="37" fillId="18" borderId="62" xfId="0" applyFont="1" applyFill="1" applyBorder="1" applyAlignment="1">
      <alignment horizontal="center" vertical="center"/>
    </xf>
    <xf numFmtId="0" fontId="37" fillId="18" borderId="47" xfId="0" applyFont="1" applyFill="1" applyBorder="1" applyAlignment="1">
      <alignment horizontal="center" vertical="center"/>
    </xf>
    <xf numFmtId="0" fontId="37" fillId="18" borderId="4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40" fillId="22" borderId="61" xfId="0" applyFont="1" applyFill="1" applyBorder="1" applyAlignment="1">
      <alignment horizontal="center" vertical="center"/>
    </xf>
    <xf numFmtId="0" fontId="40" fillId="22" borderId="48" xfId="0" applyFont="1" applyFill="1" applyBorder="1" applyAlignment="1">
      <alignment horizontal="center" vertical="center"/>
    </xf>
    <xf numFmtId="0" fontId="40" fillId="22" borderId="65" xfId="0" applyFont="1" applyFill="1" applyBorder="1" applyAlignment="1">
      <alignment horizontal="center" vertical="center"/>
    </xf>
    <xf numFmtId="0" fontId="40" fillId="22" borderId="62" xfId="0" applyFont="1" applyFill="1" applyBorder="1" applyAlignment="1">
      <alignment horizontal="center" vertical="center"/>
    </xf>
    <xf numFmtId="0" fontId="40" fillId="22" borderId="47" xfId="0" applyFont="1" applyFill="1" applyBorder="1" applyAlignment="1">
      <alignment horizontal="center" vertical="center"/>
    </xf>
    <xf numFmtId="0" fontId="40" fillId="22" borderId="46" xfId="0" applyFont="1" applyFill="1" applyBorder="1" applyAlignment="1">
      <alignment horizontal="center" vertical="center"/>
    </xf>
    <xf numFmtId="0" fontId="35" fillId="21" borderId="61" xfId="0" applyFont="1" applyFill="1" applyBorder="1" applyAlignment="1">
      <alignment horizontal="center" vertical="center"/>
    </xf>
    <xf numFmtId="0" fontId="35" fillId="21" borderId="48" xfId="0" applyFont="1" applyFill="1" applyBorder="1" applyAlignment="1">
      <alignment horizontal="center" vertical="center"/>
    </xf>
    <xf numFmtId="0" fontId="35" fillId="21" borderId="65" xfId="0" applyFont="1" applyFill="1" applyBorder="1" applyAlignment="1">
      <alignment horizontal="center" vertical="center"/>
    </xf>
    <xf numFmtId="0" fontId="35" fillId="21" borderId="62" xfId="0" applyFont="1" applyFill="1" applyBorder="1" applyAlignment="1">
      <alignment horizontal="center" vertical="center"/>
    </xf>
    <xf numFmtId="0" fontId="35" fillId="21" borderId="47" xfId="0" applyFont="1" applyFill="1" applyBorder="1" applyAlignment="1">
      <alignment horizontal="center" vertical="center"/>
    </xf>
    <xf numFmtId="0" fontId="35" fillId="21" borderId="46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60" fillId="5" borderId="32" xfId="0" applyFont="1" applyFill="1" applyBorder="1" applyAlignment="1">
      <alignment horizontal="center"/>
    </xf>
    <xf numFmtId="0" fontId="60" fillId="5" borderId="33" xfId="0" applyFont="1" applyFill="1" applyBorder="1" applyAlignment="1">
      <alignment horizontal="center"/>
    </xf>
    <xf numFmtId="0" fontId="60" fillId="5" borderId="34" xfId="0" applyFont="1" applyFill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3" fillId="23" borderId="24" xfId="0" applyFont="1" applyFill="1" applyBorder="1" applyAlignment="1">
      <alignment horizontal="center"/>
    </xf>
    <xf numFmtId="0" fontId="43" fillId="23" borderId="19" xfId="0" applyFont="1" applyFill="1" applyBorder="1" applyAlignment="1">
      <alignment horizontal="center"/>
    </xf>
    <xf numFmtId="0" fontId="64" fillId="4" borderId="44" xfId="0" applyFont="1" applyFill="1" applyBorder="1" applyAlignment="1">
      <alignment horizontal="center" vertical="center"/>
    </xf>
    <xf numFmtId="0" fontId="64" fillId="4" borderId="0" xfId="0" applyFont="1" applyFill="1" applyAlignment="1">
      <alignment horizontal="center" vertical="center"/>
    </xf>
    <xf numFmtId="0" fontId="64" fillId="4" borderId="43" xfId="0" applyFont="1" applyFill="1" applyBorder="1" applyAlignment="1">
      <alignment horizontal="center" vertical="center"/>
    </xf>
    <xf numFmtId="0" fontId="41" fillId="4" borderId="61" xfId="0" applyFont="1" applyFill="1" applyBorder="1" applyAlignment="1">
      <alignment horizontal="center" vertical="center"/>
    </xf>
    <xf numFmtId="0" fontId="41" fillId="4" borderId="65" xfId="0" applyFont="1" applyFill="1" applyBorder="1" applyAlignment="1">
      <alignment horizontal="center" vertical="center"/>
    </xf>
    <xf numFmtId="0" fontId="41" fillId="4" borderId="62" xfId="0" applyFont="1" applyFill="1" applyBorder="1" applyAlignment="1">
      <alignment horizontal="center" vertical="center"/>
    </xf>
    <xf numFmtId="0" fontId="41" fillId="4" borderId="46" xfId="0" applyFont="1" applyFill="1" applyBorder="1" applyAlignment="1">
      <alignment horizontal="center" vertical="center"/>
    </xf>
    <xf numFmtId="0" fontId="41" fillId="4" borderId="48" xfId="0" applyFont="1" applyFill="1" applyBorder="1" applyAlignment="1">
      <alignment horizontal="center" vertical="center"/>
    </xf>
    <xf numFmtId="0" fontId="41" fillId="4" borderId="47" xfId="0" applyFont="1" applyFill="1" applyBorder="1" applyAlignment="1">
      <alignment horizontal="center" vertical="center"/>
    </xf>
    <xf numFmtId="0" fontId="41" fillId="4" borderId="44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41" fillId="4" borderId="43" xfId="0" applyFont="1" applyFill="1" applyBorder="1" applyAlignment="1">
      <alignment horizontal="center" vertical="center"/>
    </xf>
    <xf numFmtId="0" fontId="42" fillId="0" borderId="66" xfId="0" applyFont="1" applyBorder="1" applyAlignment="1">
      <alignment horizontal="center"/>
    </xf>
    <xf numFmtId="0" fontId="42" fillId="0" borderId="75" xfId="0" applyFont="1" applyBorder="1" applyAlignment="1">
      <alignment horizontal="center"/>
    </xf>
    <xf numFmtId="0" fontId="42" fillId="0" borderId="67" xfId="0" applyFont="1" applyBorder="1" applyAlignment="1">
      <alignment horizontal="center"/>
    </xf>
    <xf numFmtId="0" fontId="54" fillId="4" borderId="52" xfId="0" applyFont="1" applyFill="1" applyBorder="1" applyAlignment="1">
      <alignment horizontal="center"/>
    </xf>
    <xf numFmtId="0" fontId="54" fillId="4" borderId="16" xfId="0" applyFont="1" applyFill="1" applyBorder="1" applyAlignment="1">
      <alignment horizontal="center"/>
    </xf>
    <xf numFmtId="0" fontId="43" fillId="11" borderId="23" xfId="0" applyFont="1" applyFill="1" applyBorder="1" applyAlignment="1">
      <alignment horizontal="center"/>
    </xf>
    <xf numFmtId="0" fontId="43" fillId="11" borderId="21" xfId="0" applyFont="1" applyFill="1" applyBorder="1" applyAlignment="1">
      <alignment horizontal="center"/>
    </xf>
    <xf numFmtId="0" fontId="2" fillId="23" borderId="15" xfId="0" applyFont="1" applyFill="1" applyBorder="1" applyAlignment="1">
      <alignment horizontal="center"/>
    </xf>
    <xf numFmtId="0" fontId="65" fillId="0" borderId="33" xfId="0" applyFont="1" applyBorder="1" applyAlignment="1">
      <alignment horizontal="center"/>
    </xf>
    <xf numFmtId="0" fontId="65" fillId="0" borderId="34" xfId="0" applyFont="1" applyBorder="1" applyAlignment="1">
      <alignment horizontal="center"/>
    </xf>
    <xf numFmtId="0" fontId="66" fillId="2" borderId="15" xfId="0" applyFont="1" applyFill="1" applyBorder="1" applyAlignment="1">
      <alignment horizontal="center"/>
    </xf>
    <xf numFmtId="0" fontId="66" fillId="2" borderId="8" xfId="0" applyFont="1" applyFill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68" fillId="2" borderId="15" xfId="0" applyFont="1" applyFill="1" applyBorder="1" applyAlignment="1">
      <alignment horizontal="center"/>
    </xf>
    <xf numFmtId="0" fontId="68" fillId="2" borderId="8" xfId="0" applyFont="1" applyFill="1" applyBorder="1" applyAlignment="1">
      <alignment horizontal="center"/>
    </xf>
    <xf numFmtId="0" fontId="69" fillId="0" borderId="17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0" fontId="26" fillId="27" borderId="61" xfId="0" applyFont="1" applyFill="1" applyBorder="1" applyAlignment="1">
      <alignment horizontal="center" vertical="center"/>
    </xf>
    <xf numFmtId="0" fontId="26" fillId="27" borderId="48" xfId="0" applyFont="1" applyFill="1" applyBorder="1" applyAlignment="1">
      <alignment horizontal="center" vertical="center"/>
    </xf>
    <xf numFmtId="0" fontId="26" fillId="27" borderId="65" xfId="0" applyFont="1" applyFill="1" applyBorder="1" applyAlignment="1">
      <alignment horizontal="center" vertical="center"/>
    </xf>
    <xf numFmtId="0" fontId="26" fillId="27" borderId="62" xfId="0" applyFont="1" applyFill="1" applyBorder="1" applyAlignment="1">
      <alignment horizontal="center" vertical="center"/>
    </xf>
    <xf numFmtId="0" fontId="26" fillId="27" borderId="47" xfId="0" applyFont="1" applyFill="1" applyBorder="1" applyAlignment="1">
      <alignment horizontal="center" vertical="center"/>
    </xf>
    <xf numFmtId="0" fontId="26" fillId="27" borderId="4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/>
    </xf>
    <xf numFmtId="0" fontId="5" fillId="2" borderId="83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83" xfId="0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4" fillId="2" borderId="84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6" borderId="52" xfId="0" applyFont="1" applyFill="1" applyBorder="1" applyAlignment="1">
      <alignment horizontal="center"/>
    </xf>
    <xf numFmtId="0" fontId="2" fillId="26" borderId="48" xfId="0" applyFont="1" applyFill="1" applyBorder="1" applyAlignment="1">
      <alignment horizontal="center"/>
    </xf>
    <xf numFmtId="0" fontId="2" fillId="26" borderId="65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78" xfId="0" applyFont="1" applyFill="1" applyBorder="1" applyAlignment="1">
      <alignment horizontal="center"/>
    </xf>
    <xf numFmtId="0" fontId="2" fillId="26" borderId="20" xfId="0" applyFont="1" applyFill="1" applyBorder="1" applyAlignment="1">
      <alignment horizontal="center"/>
    </xf>
    <xf numFmtId="0" fontId="2" fillId="26" borderId="25" xfId="0" applyFont="1" applyFill="1" applyBorder="1" applyAlignment="1">
      <alignment horizontal="center"/>
    </xf>
    <xf numFmtId="0" fontId="2" fillId="25" borderId="20" xfId="0" applyFont="1" applyFill="1" applyBorder="1" applyAlignment="1">
      <alignment horizontal="center"/>
    </xf>
    <xf numFmtId="0" fontId="2" fillId="25" borderId="2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0" fillId="12" borderId="52" xfId="0" applyFont="1" applyFill="1" applyBorder="1" applyAlignment="1">
      <alignment horizontal="center"/>
    </xf>
    <xf numFmtId="0" fontId="10" fillId="12" borderId="16" xfId="0" applyFont="1" applyFill="1" applyBorder="1" applyAlignment="1">
      <alignment horizontal="center"/>
    </xf>
    <xf numFmtId="0" fontId="10" fillId="12" borderId="3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26" borderId="21" xfId="0" applyFont="1" applyFill="1" applyBorder="1" applyAlignment="1">
      <alignment horizontal="center"/>
    </xf>
    <xf numFmtId="0" fontId="2" fillId="25" borderId="21" xfId="0" applyFont="1" applyFill="1" applyBorder="1" applyAlignment="1">
      <alignment horizontal="center"/>
    </xf>
    <xf numFmtId="0" fontId="2" fillId="7" borderId="48" xfId="0" applyFont="1" applyFill="1" applyBorder="1" applyAlignment="1">
      <alignment horizontal="center"/>
    </xf>
    <xf numFmtId="0" fontId="2" fillId="7" borderId="65" xfId="0" applyFont="1" applyFill="1" applyBorder="1" applyAlignment="1">
      <alignment horizontal="center"/>
    </xf>
    <xf numFmtId="0" fontId="2" fillId="25" borderId="52" xfId="0" applyFont="1" applyFill="1" applyBorder="1" applyAlignment="1">
      <alignment horizontal="center"/>
    </xf>
    <xf numFmtId="0" fontId="2" fillId="25" borderId="65" xfId="0" applyFont="1" applyFill="1" applyBorder="1" applyAlignment="1">
      <alignment horizontal="center"/>
    </xf>
    <xf numFmtId="0" fontId="2" fillId="6" borderId="52" xfId="0" applyFont="1" applyFill="1" applyBorder="1" applyAlignment="1">
      <alignment horizontal="center"/>
    </xf>
    <xf numFmtId="0" fontId="2" fillId="6" borderId="48" xfId="0" applyFont="1" applyFill="1" applyBorder="1" applyAlignment="1">
      <alignment horizontal="center"/>
    </xf>
    <xf numFmtId="0" fontId="2" fillId="6" borderId="65" xfId="0" applyFont="1" applyFill="1" applyBorder="1" applyAlignment="1">
      <alignment horizontal="center"/>
    </xf>
    <xf numFmtId="0" fontId="2" fillId="2" borderId="85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85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colors>
    <mruColors>
      <color rgb="FFFFFF99"/>
      <color rgb="FFE965C6"/>
      <color rgb="FFFF66FF"/>
      <color rgb="FFCCCCFF"/>
      <color rgb="FFFFCCFF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sz="16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IMRaD</a:t>
            </a:r>
            <a:r>
              <a:rPr lang="hr-HR" sz="16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- mean length (word count)</a:t>
            </a:r>
            <a:endParaRPr lang="en-US" sz="16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32785641679183"/>
          <c:y val="6.9276797108119431E-2"/>
          <c:w val="0.86847753857357424"/>
          <c:h val="0.802072908165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'2_Descriptive statistics'!$B$40</c:f>
              <c:strCache>
                <c:ptCount val="1"/>
                <c:pt idx="0">
                  <c:v>Diploma theses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'2_Descriptive statistics'!$C$42:$G$42</c:f>
                <c:numCache>
                  <c:formatCode>General</c:formatCode>
                  <c:ptCount val="5"/>
                  <c:pt idx="0">
                    <c:v>1307.7295493784918</c:v>
                  </c:pt>
                  <c:pt idx="1">
                    <c:v>308.89422441864241</c:v>
                  </c:pt>
                  <c:pt idx="2">
                    <c:v>994.39905484089047</c:v>
                  </c:pt>
                  <c:pt idx="3">
                    <c:v>424.44925462758783</c:v>
                  </c:pt>
                  <c:pt idx="4">
                    <c:v>2147.576636693042</c:v>
                  </c:pt>
                </c:numCache>
              </c:numRef>
            </c:plus>
            <c:minus>
              <c:numRef>
                <c:f>'2_Descriptive statistics'!$C$42:$G$42</c:f>
                <c:numCache>
                  <c:formatCode>General</c:formatCode>
                  <c:ptCount val="5"/>
                  <c:pt idx="0">
                    <c:v>1307.7295493784918</c:v>
                  </c:pt>
                  <c:pt idx="1">
                    <c:v>308.89422441864241</c:v>
                  </c:pt>
                  <c:pt idx="2">
                    <c:v>994.39905484089047</c:v>
                  </c:pt>
                  <c:pt idx="3">
                    <c:v>424.44925462758783</c:v>
                  </c:pt>
                  <c:pt idx="4">
                    <c:v>2147.576636693042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'2_Descriptive statistics'!$C$39:$G$39</c:f>
              <c:strCache>
                <c:ptCount val="5"/>
                <c:pt idx="0">
                  <c:v>Introduction</c:v>
                </c:pt>
                <c:pt idx="1">
                  <c:v>Methods</c:v>
                </c:pt>
                <c:pt idx="2">
                  <c:v>Results</c:v>
                </c:pt>
                <c:pt idx="3">
                  <c:v>Discussion</c:v>
                </c:pt>
                <c:pt idx="4">
                  <c:v>IMRaD</c:v>
                </c:pt>
              </c:strCache>
            </c:strRef>
          </c:cat>
          <c:val>
            <c:numRef>
              <c:f>'2_Descriptive statistics'!$C$40:$G$40</c:f>
              <c:numCache>
                <c:formatCode>General</c:formatCode>
                <c:ptCount val="5"/>
                <c:pt idx="0">
                  <c:v>2886.0533333333333</c:v>
                </c:pt>
                <c:pt idx="1">
                  <c:v>562.32000000000005</c:v>
                </c:pt>
                <c:pt idx="2">
                  <c:v>1490.36</c:v>
                </c:pt>
                <c:pt idx="3">
                  <c:v>1060.1066666666666</c:v>
                </c:pt>
                <c:pt idx="4">
                  <c:v>5998.84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1-49E3-988C-E6378D98DDE9}"/>
            </c:ext>
          </c:extLst>
        </c:ser>
        <c:ser>
          <c:idx val="1"/>
          <c:order val="1"/>
          <c:tx>
            <c:strRef>
              <c:f>'2_Descriptive statistics'!$B$41</c:f>
              <c:strCache>
                <c:ptCount val="1"/>
                <c:pt idx="0">
                  <c:v>Original research articles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'2_Descriptive statistics'!$C$43:$G$43</c:f>
                <c:numCache>
                  <c:formatCode>General</c:formatCode>
                  <c:ptCount val="5"/>
                  <c:pt idx="0">
                    <c:v>170.7307915308009</c:v>
                  </c:pt>
                  <c:pt idx="1">
                    <c:v>373.59894658029492</c:v>
                  </c:pt>
                  <c:pt idx="2">
                    <c:v>293.31128336384518</c:v>
                  </c:pt>
                  <c:pt idx="3">
                    <c:v>388.24127049597803</c:v>
                  </c:pt>
                  <c:pt idx="4">
                    <c:v>675.86845734440749</c:v>
                  </c:pt>
                </c:numCache>
              </c:numRef>
            </c:plus>
            <c:minus>
              <c:numRef>
                <c:f>'2_Descriptive statistics'!$C$43:$G$43</c:f>
                <c:numCache>
                  <c:formatCode>General</c:formatCode>
                  <c:ptCount val="5"/>
                  <c:pt idx="0">
                    <c:v>170.7307915308009</c:v>
                  </c:pt>
                  <c:pt idx="1">
                    <c:v>373.59894658029492</c:v>
                  </c:pt>
                  <c:pt idx="2">
                    <c:v>293.31128336384518</c:v>
                  </c:pt>
                  <c:pt idx="3">
                    <c:v>388.24127049597803</c:v>
                  </c:pt>
                  <c:pt idx="4">
                    <c:v>675.86845734440749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'2_Descriptive statistics'!$C$39:$G$39</c:f>
              <c:strCache>
                <c:ptCount val="5"/>
                <c:pt idx="0">
                  <c:v>Introduction</c:v>
                </c:pt>
                <c:pt idx="1">
                  <c:v>Methods</c:v>
                </c:pt>
                <c:pt idx="2">
                  <c:v>Results</c:v>
                </c:pt>
                <c:pt idx="3">
                  <c:v>Discussion</c:v>
                </c:pt>
                <c:pt idx="4">
                  <c:v>IMRaD</c:v>
                </c:pt>
              </c:strCache>
            </c:strRef>
          </c:cat>
          <c:val>
            <c:numRef>
              <c:f>'2_Descriptive statistics'!$C$41:$G$41</c:f>
              <c:numCache>
                <c:formatCode>General</c:formatCode>
                <c:ptCount val="5"/>
                <c:pt idx="0">
                  <c:v>476.15333333333331</c:v>
                </c:pt>
                <c:pt idx="1">
                  <c:v>894.96</c:v>
                </c:pt>
                <c:pt idx="2">
                  <c:v>568.83333333333337</c:v>
                </c:pt>
                <c:pt idx="3">
                  <c:v>1154.6666666666667</c:v>
                </c:pt>
                <c:pt idx="4">
                  <c:v>3094.6133333333332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1-49E3-988C-E6378D98D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overlap val="-27"/>
        <c:axId val="1714469487"/>
        <c:axId val="1714463247"/>
      </c:barChart>
      <c:catAx>
        <c:axId val="171446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714463247"/>
        <c:crosses val="autoZero"/>
        <c:auto val="1"/>
        <c:lblAlgn val="ctr"/>
        <c:lblOffset val="100"/>
        <c:noMultiLvlLbl val="0"/>
      </c:catAx>
      <c:valAx>
        <c:axId val="17144632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length (word</a:t>
                </a:r>
                <a:r>
                  <a:rPr lang="hr-HR" sz="1400" b="1" baseline="0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 count)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71446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815514390180994"/>
          <c:y val="0.14970197002356761"/>
          <c:w val="0.34368956048124044"/>
          <c:h val="0.1174398528031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b="1"/>
              <a:t>Discussion vs. </a:t>
            </a:r>
            <a:r>
              <a:rPr lang="en-US" b="1"/>
              <a:t>IMRaD</a:t>
            </a:r>
            <a:r>
              <a:rPr lang="hr-HR" b="1"/>
              <a:t> (ORA)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'4_Regression_IMRaD sections'!$AB$3</c:f>
              <c:strCache>
                <c:ptCount val="1"/>
                <c:pt idx="0">
                  <c:v>IMRaD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3577865266841642E-2"/>
                  <c:y val="0.3281559680559518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  <a:ea typeface="+mn-ea"/>
                        <a:cs typeface="+mn-cs"/>
                      </a:defRPr>
                    </a:pPr>
                    <a:r>
                      <a:rPr lang="en-US" sz="1800" b="1" baseline="0">
                        <a:solidFill>
                          <a:srgbClr val="7030A0"/>
                        </a:solidFill>
                      </a:rPr>
                      <a:t>R² = 0,3746</a:t>
                    </a:r>
                    <a:endParaRPr lang="en-US" sz="1800" b="1">
                      <a:solidFill>
                        <a:srgbClr val="7030A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'4_Regression_IMRaD sections'!$AA$4:$AA$153</c:f>
              <c:numCache>
                <c:formatCode>General</c:formatCode>
                <c:ptCount val="150"/>
                <c:pt idx="0">
                  <c:v>1132</c:v>
                </c:pt>
                <c:pt idx="1">
                  <c:v>777</c:v>
                </c:pt>
                <c:pt idx="2">
                  <c:v>1567</c:v>
                </c:pt>
                <c:pt idx="3">
                  <c:v>1015</c:v>
                </c:pt>
                <c:pt idx="4">
                  <c:v>1542</c:v>
                </c:pt>
                <c:pt idx="5">
                  <c:v>1012</c:v>
                </c:pt>
                <c:pt idx="6">
                  <c:v>1202</c:v>
                </c:pt>
                <c:pt idx="7">
                  <c:v>1328</c:v>
                </c:pt>
                <c:pt idx="8">
                  <c:v>813</c:v>
                </c:pt>
                <c:pt idx="9">
                  <c:v>1642</c:v>
                </c:pt>
                <c:pt idx="10">
                  <c:v>898</c:v>
                </c:pt>
                <c:pt idx="11">
                  <c:v>755</c:v>
                </c:pt>
                <c:pt idx="12">
                  <c:v>998</c:v>
                </c:pt>
                <c:pt idx="13">
                  <c:v>1017</c:v>
                </c:pt>
                <c:pt idx="14">
                  <c:v>1135</c:v>
                </c:pt>
                <c:pt idx="15">
                  <c:v>1159</c:v>
                </c:pt>
                <c:pt idx="16">
                  <c:v>1852</c:v>
                </c:pt>
                <c:pt idx="17">
                  <c:v>948</c:v>
                </c:pt>
                <c:pt idx="18">
                  <c:v>825</c:v>
                </c:pt>
                <c:pt idx="19">
                  <c:v>839</c:v>
                </c:pt>
                <c:pt idx="20">
                  <c:v>510</c:v>
                </c:pt>
                <c:pt idx="21">
                  <c:v>1159</c:v>
                </c:pt>
                <c:pt idx="22">
                  <c:v>1141</c:v>
                </c:pt>
                <c:pt idx="23">
                  <c:v>1473</c:v>
                </c:pt>
                <c:pt idx="24">
                  <c:v>909</c:v>
                </c:pt>
                <c:pt idx="25">
                  <c:v>890</c:v>
                </c:pt>
                <c:pt idx="26">
                  <c:v>1010</c:v>
                </c:pt>
                <c:pt idx="27">
                  <c:v>1009</c:v>
                </c:pt>
                <c:pt idx="28">
                  <c:v>1065</c:v>
                </c:pt>
                <c:pt idx="29">
                  <c:v>1360</c:v>
                </c:pt>
                <c:pt idx="30">
                  <c:v>785</c:v>
                </c:pt>
                <c:pt idx="31">
                  <c:v>487</c:v>
                </c:pt>
                <c:pt idx="32">
                  <c:v>852</c:v>
                </c:pt>
                <c:pt idx="33">
                  <c:v>730</c:v>
                </c:pt>
                <c:pt idx="34">
                  <c:v>766</c:v>
                </c:pt>
                <c:pt idx="35">
                  <c:v>600</c:v>
                </c:pt>
                <c:pt idx="36">
                  <c:v>809</c:v>
                </c:pt>
                <c:pt idx="37">
                  <c:v>1094</c:v>
                </c:pt>
                <c:pt idx="38">
                  <c:v>642</c:v>
                </c:pt>
                <c:pt idx="39">
                  <c:v>1391</c:v>
                </c:pt>
                <c:pt idx="40">
                  <c:v>1787</c:v>
                </c:pt>
                <c:pt idx="41">
                  <c:v>770</c:v>
                </c:pt>
                <c:pt idx="42">
                  <c:v>1101</c:v>
                </c:pt>
                <c:pt idx="43">
                  <c:v>1229</c:v>
                </c:pt>
                <c:pt idx="44">
                  <c:v>756</c:v>
                </c:pt>
                <c:pt idx="45">
                  <c:v>1614</c:v>
                </c:pt>
                <c:pt idx="46">
                  <c:v>644</c:v>
                </c:pt>
                <c:pt idx="47">
                  <c:v>756</c:v>
                </c:pt>
                <c:pt idx="48">
                  <c:v>1179</c:v>
                </c:pt>
                <c:pt idx="49">
                  <c:v>1045</c:v>
                </c:pt>
                <c:pt idx="50">
                  <c:v>1015</c:v>
                </c:pt>
                <c:pt idx="51">
                  <c:v>1005</c:v>
                </c:pt>
                <c:pt idx="52">
                  <c:v>1396</c:v>
                </c:pt>
                <c:pt idx="53">
                  <c:v>1104</c:v>
                </c:pt>
                <c:pt idx="54">
                  <c:v>1644</c:v>
                </c:pt>
                <c:pt idx="55">
                  <c:v>938</c:v>
                </c:pt>
                <c:pt idx="56">
                  <c:v>2152</c:v>
                </c:pt>
                <c:pt idx="57">
                  <c:v>886</c:v>
                </c:pt>
                <c:pt idx="58">
                  <c:v>1911</c:v>
                </c:pt>
                <c:pt idx="59">
                  <c:v>887</c:v>
                </c:pt>
                <c:pt idx="60">
                  <c:v>1952</c:v>
                </c:pt>
                <c:pt idx="61">
                  <c:v>2353</c:v>
                </c:pt>
                <c:pt idx="62">
                  <c:v>1281</c:v>
                </c:pt>
                <c:pt idx="63">
                  <c:v>1988</c:v>
                </c:pt>
                <c:pt idx="64">
                  <c:v>856</c:v>
                </c:pt>
                <c:pt idx="65">
                  <c:v>884</c:v>
                </c:pt>
                <c:pt idx="66">
                  <c:v>872</c:v>
                </c:pt>
                <c:pt idx="67">
                  <c:v>902</c:v>
                </c:pt>
                <c:pt idx="68">
                  <c:v>1559</c:v>
                </c:pt>
                <c:pt idx="69">
                  <c:v>626</c:v>
                </c:pt>
                <c:pt idx="70">
                  <c:v>492</c:v>
                </c:pt>
                <c:pt idx="71">
                  <c:v>900</c:v>
                </c:pt>
                <c:pt idx="72">
                  <c:v>910</c:v>
                </c:pt>
                <c:pt idx="73">
                  <c:v>924</c:v>
                </c:pt>
                <c:pt idx="74">
                  <c:v>1028</c:v>
                </c:pt>
                <c:pt idx="75">
                  <c:v>881</c:v>
                </c:pt>
                <c:pt idx="76">
                  <c:v>1193</c:v>
                </c:pt>
                <c:pt idx="77">
                  <c:v>1098</c:v>
                </c:pt>
                <c:pt idx="78">
                  <c:v>776</c:v>
                </c:pt>
                <c:pt idx="79">
                  <c:v>1964</c:v>
                </c:pt>
                <c:pt idx="80">
                  <c:v>1130</c:v>
                </c:pt>
                <c:pt idx="81">
                  <c:v>800</c:v>
                </c:pt>
                <c:pt idx="82">
                  <c:v>1381</c:v>
                </c:pt>
                <c:pt idx="83">
                  <c:v>1164</c:v>
                </c:pt>
                <c:pt idx="84">
                  <c:v>737</c:v>
                </c:pt>
                <c:pt idx="85">
                  <c:v>518</c:v>
                </c:pt>
                <c:pt idx="86">
                  <c:v>800</c:v>
                </c:pt>
                <c:pt idx="87">
                  <c:v>1041</c:v>
                </c:pt>
                <c:pt idx="88">
                  <c:v>1043</c:v>
                </c:pt>
                <c:pt idx="89">
                  <c:v>1266</c:v>
                </c:pt>
                <c:pt idx="90">
                  <c:v>1260</c:v>
                </c:pt>
                <c:pt idx="91">
                  <c:v>1063</c:v>
                </c:pt>
                <c:pt idx="92">
                  <c:v>637</c:v>
                </c:pt>
                <c:pt idx="93">
                  <c:v>1058</c:v>
                </c:pt>
                <c:pt idx="94">
                  <c:v>1171</c:v>
                </c:pt>
                <c:pt idx="95">
                  <c:v>1213</c:v>
                </c:pt>
                <c:pt idx="96">
                  <c:v>1283</c:v>
                </c:pt>
                <c:pt idx="97">
                  <c:v>1535</c:v>
                </c:pt>
                <c:pt idx="98">
                  <c:v>1170</c:v>
                </c:pt>
                <c:pt idx="99">
                  <c:v>916</c:v>
                </c:pt>
                <c:pt idx="100">
                  <c:v>1236</c:v>
                </c:pt>
                <c:pt idx="101">
                  <c:v>765</c:v>
                </c:pt>
                <c:pt idx="102">
                  <c:v>718</c:v>
                </c:pt>
                <c:pt idx="103">
                  <c:v>1080</c:v>
                </c:pt>
                <c:pt idx="104">
                  <c:v>1683</c:v>
                </c:pt>
                <c:pt idx="105">
                  <c:v>1266</c:v>
                </c:pt>
                <c:pt idx="106">
                  <c:v>1775</c:v>
                </c:pt>
                <c:pt idx="107">
                  <c:v>1362</c:v>
                </c:pt>
                <c:pt idx="108">
                  <c:v>946</c:v>
                </c:pt>
                <c:pt idx="109">
                  <c:v>719</c:v>
                </c:pt>
                <c:pt idx="110">
                  <c:v>905</c:v>
                </c:pt>
                <c:pt idx="111">
                  <c:v>871</c:v>
                </c:pt>
                <c:pt idx="112">
                  <c:v>789</c:v>
                </c:pt>
                <c:pt idx="113">
                  <c:v>721</c:v>
                </c:pt>
                <c:pt idx="114">
                  <c:v>1323</c:v>
                </c:pt>
                <c:pt idx="115">
                  <c:v>1641</c:v>
                </c:pt>
                <c:pt idx="116">
                  <c:v>2059</c:v>
                </c:pt>
                <c:pt idx="117">
                  <c:v>2026</c:v>
                </c:pt>
                <c:pt idx="118">
                  <c:v>799</c:v>
                </c:pt>
                <c:pt idx="119">
                  <c:v>1018</c:v>
                </c:pt>
                <c:pt idx="120">
                  <c:v>1032</c:v>
                </c:pt>
                <c:pt idx="121">
                  <c:v>900</c:v>
                </c:pt>
                <c:pt idx="122">
                  <c:v>1280</c:v>
                </c:pt>
                <c:pt idx="123">
                  <c:v>835</c:v>
                </c:pt>
                <c:pt idx="124">
                  <c:v>943</c:v>
                </c:pt>
                <c:pt idx="125">
                  <c:v>1418</c:v>
                </c:pt>
                <c:pt idx="126">
                  <c:v>1360</c:v>
                </c:pt>
                <c:pt idx="127">
                  <c:v>1158</c:v>
                </c:pt>
                <c:pt idx="128">
                  <c:v>1704</c:v>
                </c:pt>
                <c:pt idx="129">
                  <c:v>1151</c:v>
                </c:pt>
                <c:pt idx="130">
                  <c:v>1594</c:v>
                </c:pt>
                <c:pt idx="131">
                  <c:v>1101</c:v>
                </c:pt>
                <c:pt idx="132">
                  <c:v>1295</c:v>
                </c:pt>
                <c:pt idx="133">
                  <c:v>1039</c:v>
                </c:pt>
                <c:pt idx="134">
                  <c:v>1318</c:v>
                </c:pt>
                <c:pt idx="135">
                  <c:v>1280</c:v>
                </c:pt>
                <c:pt idx="136">
                  <c:v>1663</c:v>
                </c:pt>
                <c:pt idx="137">
                  <c:v>1097</c:v>
                </c:pt>
                <c:pt idx="138">
                  <c:v>1245</c:v>
                </c:pt>
                <c:pt idx="139">
                  <c:v>1572</c:v>
                </c:pt>
                <c:pt idx="140">
                  <c:v>1769</c:v>
                </c:pt>
                <c:pt idx="141">
                  <c:v>1338</c:v>
                </c:pt>
                <c:pt idx="142">
                  <c:v>1604</c:v>
                </c:pt>
                <c:pt idx="143">
                  <c:v>1730</c:v>
                </c:pt>
                <c:pt idx="144">
                  <c:v>1146</c:v>
                </c:pt>
                <c:pt idx="145">
                  <c:v>1159</c:v>
                </c:pt>
                <c:pt idx="146">
                  <c:v>2532</c:v>
                </c:pt>
                <c:pt idx="147">
                  <c:v>1037</c:v>
                </c:pt>
                <c:pt idx="148">
                  <c:v>1526</c:v>
                </c:pt>
                <c:pt idx="149">
                  <c:v>1090</c:v>
                </c:pt>
              </c:numCache>
            </c:numRef>
          </c:xVal>
          <c:yVal>
            <c:numRef>
              <c:f>'4_Regression_IMRaD sections'!$AB$4:$AB$153</c:f>
              <c:numCache>
                <c:formatCode>General</c:formatCode>
                <c:ptCount val="150"/>
                <c:pt idx="0">
                  <c:v>3294</c:v>
                </c:pt>
                <c:pt idx="1">
                  <c:v>3354</c:v>
                </c:pt>
                <c:pt idx="2">
                  <c:v>3182</c:v>
                </c:pt>
                <c:pt idx="3">
                  <c:v>3098</c:v>
                </c:pt>
                <c:pt idx="4">
                  <c:v>3194</c:v>
                </c:pt>
                <c:pt idx="5">
                  <c:v>3215</c:v>
                </c:pt>
                <c:pt idx="6">
                  <c:v>3218</c:v>
                </c:pt>
                <c:pt idx="7">
                  <c:v>3244</c:v>
                </c:pt>
                <c:pt idx="8">
                  <c:v>3268</c:v>
                </c:pt>
                <c:pt idx="9">
                  <c:v>3249</c:v>
                </c:pt>
                <c:pt idx="10">
                  <c:v>3234</c:v>
                </c:pt>
                <c:pt idx="11">
                  <c:v>3266</c:v>
                </c:pt>
                <c:pt idx="12">
                  <c:v>2548</c:v>
                </c:pt>
                <c:pt idx="13">
                  <c:v>3199</c:v>
                </c:pt>
                <c:pt idx="14">
                  <c:v>3308</c:v>
                </c:pt>
                <c:pt idx="15">
                  <c:v>3413</c:v>
                </c:pt>
                <c:pt idx="16">
                  <c:v>3263</c:v>
                </c:pt>
                <c:pt idx="17">
                  <c:v>3304</c:v>
                </c:pt>
                <c:pt idx="18">
                  <c:v>2059</c:v>
                </c:pt>
                <c:pt idx="19">
                  <c:v>3241</c:v>
                </c:pt>
                <c:pt idx="20">
                  <c:v>2579</c:v>
                </c:pt>
                <c:pt idx="21">
                  <c:v>3904</c:v>
                </c:pt>
                <c:pt idx="22">
                  <c:v>3321</c:v>
                </c:pt>
                <c:pt idx="23">
                  <c:v>3088</c:v>
                </c:pt>
                <c:pt idx="24">
                  <c:v>3232</c:v>
                </c:pt>
                <c:pt idx="25">
                  <c:v>3341</c:v>
                </c:pt>
                <c:pt idx="26">
                  <c:v>3226</c:v>
                </c:pt>
                <c:pt idx="27">
                  <c:v>3570</c:v>
                </c:pt>
                <c:pt idx="28">
                  <c:v>3458</c:v>
                </c:pt>
                <c:pt idx="29">
                  <c:v>3380</c:v>
                </c:pt>
                <c:pt idx="30">
                  <c:v>2180</c:v>
                </c:pt>
                <c:pt idx="31">
                  <c:v>1599</c:v>
                </c:pt>
                <c:pt idx="32">
                  <c:v>2581</c:v>
                </c:pt>
                <c:pt idx="33">
                  <c:v>1731</c:v>
                </c:pt>
                <c:pt idx="34">
                  <c:v>1999</c:v>
                </c:pt>
                <c:pt idx="35">
                  <c:v>2188</c:v>
                </c:pt>
                <c:pt idx="36">
                  <c:v>1603</c:v>
                </c:pt>
                <c:pt idx="37">
                  <c:v>2103</c:v>
                </c:pt>
                <c:pt idx="38">
                  <c:v>1919</c:v>
                </c:pt>
                <c:pt idx="39">
                  <c:v>3677</c:v>
                </c:pt>
                <c:pt idx="40">
                  <c:v>4107</c:v>
                </c:pt>
                <c:pt idx="41">
                  <c:v>2348</c:v>
                </c:pt>
                <c:pt idx="42">
                  <c:v>2977</c:v>
                </c:pt>
                <c:pt idx="43">
                  <c:v>2884</c:v>
                </c:pt>
                <c:pt idx="44">
                  <c:v>3329</c:v>
                </c:pt>
                <c:pt idx="45">
                  <c:v>3681</c:v>
                </c:pt>
                <c:pt idx="46">
                  <c:v>2298</c:v>
                </c:pt>
                <c:pt idx="47">
                  <c:v>2617</c:v>
                </c:pt>
                <c:pt idx="48">
                  <c:v>2824</c:v>
                </c:pt>
                <c:pt idx="49">
                  <c:v>2583</c:v>
                </c:pt>
                <c:pt idx="50">
                  <c:v>2742</c:v>
                </c:pt>
                <c:pt idx="51">
                  <c:v>2796</c:v>
                </c:pt>
                <c:pt idx="52">
                  <c:v>3068</c:v>
                </c:pt>
                <c:pt idx="53">
                  <c:v>2813</c:v>
                </c:pt>
                <c:pt idx="54">
                  <c:v>2994</c:v>
                </c:pt>
                <c:pt idx="55">
                  <c:v>2078</c:v>
                </c:pt>
                <c:pt idx="56">
                  <c:v>4811</c:v>
                </c:pt>
                <c:pt idx="57">
                  <c:v>3431</c:v>
                </c:pt>
                <c:pt idx="58">
                  <c:v>3615</c:v>
                </c:pt>
                <c:pt idx="59">
                  <c:v>3066</c:v>
                </c:pt>
                <c:pt idx="60">
                  <c:v>3148</c:v>
                </c:pt>
                <c:pt idx="61">
                  <c:v>3476</c:v>
                </c:pt>
                <c:pt idx="62">
                  <c:v>2599</c:v>
                </c:pt>
                <c:pt idx="63">
                  <c:v>4079</c:v>
                </c:pt>
                <c:pt idx="64">
                  <c:v>1579</c:v>
                </c:pt>
                <c:pt idx="65">
                  <c:v>1643</c:v>
                </c:pt>
                <c:pt idx="66">
                  <c:v>2799</c:v>
                </c:pt>
                <c:pt idx="67">
                  <c:v>3057</c:v>
                </c:pt>
                <c:pt idx="68">
                  <c:v>2983</c:v>
                </c:pt>
                <c:pt idx="69">
                  <c:v>2542</c:v>
                </c:pt>
                <c:pt idx="70">
                  <c:v>2722</c:v>
                </c:pt>
                <c:pt idx="71">
                  <c:v>2942</c:v>
                </c:pt>
                <c:pt idx="72">
                  <c:v>2874</c:v>
                </c:pt>
                <c:pt idx="73">
                  <c:v>2979</c:v>
                </c:pt>
                <c:pt idx="74">
                  <c:v>2361</c:v>
                </c:pt>
                <c:pt idx="75">
                  <c:v>2999</c:v>
                </c:pt>
                <c:pt idx="76">
                  <c:v>2726</c:v>
                </c:pt>
                <c:pt idx="77">
                  <c:v>2424</c:v>
                </c:pt>
                <c:pt idx="78">
                  <c:v>2883</c:v>
                </c:pt>
                <c:pt idx="79">
                  <c:v>3229</c:v>
                </c:pt>
                <c:pt idx="80">
                  <c:v>2774</c:v>
                </c:pt>
                <c:pt idx="81">
                  <c:v>1624</c:v>
                </c:pt>
                <c:pt idx="82">
                  <c:v>2922</c:v>
                </c:pt>
                <c:pt idx="83">
                  <c:v>2246</c:v>
                </c:pt>
                <c:pt idx="84">
                  <c:v>2026</c:v>
                </c:pt>
                <c:pt idx="85">
                  <c:v>3486</c:v>
                </c:pt>
                <c:pt idx="86">
                  <c:v>2776</c:v>
                </c:pt>
                <c:pt idx="87">
                  <c:v>3375</c:v>
                </c:pt>
                <c:pt idx="88">
                  <c:v>2889</c:v>
                </c:pt>
                <c:pt idx="89">
                  <c:v>3207</c:v>
                </c:pt>
                <c:pt idx="90">
                  <c:v>2542</c:v>
                </c:pt>
                <c:pt idx="91">
                  <c:v>2219</c:v>
                </c:pt>
                <c:pt idx="92">
                  <c:v>1931</c:v>
                </c:pt>
                <c:pt idx="93">
                  <c:v>2382</c:v>
                </c:pt>
                <c:pt idx="94">
                  <c:v>3904</c:v>
                </c:pt>
                <c:pt idx="95">
                  <c:v>4015</c:v>
                </c:pt>
                <c:pt idx="96">
                  <c:v>2848</c:v>
                </c:pt>
                <c:pt idx="97">
                  <c:v>2633</c:v>
                </c:pt>
                <c:pt idx="98">
                  <c:v>3014</c:v>
                </c:pt>
                <c:pt idx="99">
                  <c:v>2470</c:v>
                </c:pt>
                <c:pt idx="100">
                  <c:v>3268</c:v>
                </c:pt>
                <c:pt idx="101">
                  <c:v>2660</c:v>
                </c:pt>
                <c:pt idx="102">
                  <c:v>3432</c:v>
                </c:pt>
                <c:pt idx="103">
                  <c:v>2780</c:v>
                </c:pt>
                <c:pt idx="104">
                  <c:v>4424</c:v>
                </c:pt>
                <c:pt idx="105">
                  <c:v>3309</c:v>
                </c:pt>
                <c:pt idx="106">
                  <c:v>3532</c:v>
                </c:pt>
                <c:pt idx="107">
                  <c:v>2793</c:v>
                </c:pt>
                <c:pt idx="108">
                  <c:v>2998</c:v>
                </c:pt>
                <c:pt idx="109">
                  <c:v>2434</c:v>
                </c:pt>
                <c:pt idx="110">
                  <c:v>2265</c:v>
                </c:pt>
                <c:pt idx="111">
                  <c:v>2416</c:v>
                </c:pt>
                <c:pt idx="112">
                  <c:v>2206</c:v>
                </c:pt>
                <c:pt idx="113">
                  <c:v>2679</c:v>
                </c:pt>
                <c:pt idx="114">
                  <c:v>3704</c:v>
                </c:pt>
                <c:pt idx="115">
                  <c:v>4585</c:v>
                </c:pt>
                <c:pt idx="116">
                  <c:v>2901</c:v>
                </c:pt>
                <c:pt idx="117">
                  <c:v>3892</c:v>
                </c:pt>
                <c:pt idx="118">
                  <c:v>2873</c:v>
                </c:pt>
                <c:pt idx="119">
                  <c:v>2718</c:v>
                </c:pt>
                <c:pt idx="120">
                  <c:v>3494</c:v>
                </c:pt>
                <c:pt idx="121">
                  <c:v>3507</c:v>
                </c:pt>
                <c:pt idx="122">
                  <c:v>3500</c:v>
                </c:pt>
                <c:pt idx="123">
                  <c:v>3294</c:v>
                </c:pt>
                <c:pt idx="124">
                  <c:v>3158</c:v>
                </c:pt>
                <c:pt idx="125">
                  <c:v>4034</c:v>
                </c:pt>
                <c:pt idx="126">
                  <c:v>3464</c:v>
                </c:pt>
                <c:pt idx="127">
                  <c:v>3485</c:v>
                </c:pt>
                <c:pt idx="128">
                  <c:v>4055</c:v>
                </c:pt>
                <c:pt idx="129">
                  <c:v>2612</c:v>
                </c:pt>
                <c:pt idx="130">
                  <c:v>4346</c:v>
                </c:pt>
                <c:pt idx="131">
                  <c:v>3367</c:v>
                </c:pt>
                <c:pt idx="132">
                  <c:v>3803</c:v>
                </c:pt>
                <c:pt idx="133">
                  <c:v>3675</c:v>
                </c:pt>
                <c:pt idx="134">
                  <c:v>4133</c:v>
                </c:pt>
                <c:pt idx="135">
                  <c:v>3855</c:v>
                </c:pt>
                <c:pt idx="136">
                  <c:v>4565</c:v>
                </c:pt>
                <c:pt idx="137">
                  <c:v>4301</c:v>
                </c:pt>
                <c:pt idx="138">
                  <c:v>3560</c:v>
                </c:pt>
                <c:pt idx="139">
                  <c:v>4118</c:v>
                </c:pt>
                <c:pt idx="140">
                  <c:v>4056</c:v>
                </c:pt>
                <c:pt idx="141">
                  <c:v>3444</c:v>
                </c:pt>
                <c:pt idx="142">
                  <c:v>3439</c:v>
                </c:pt>
                <c:pt idx="143">
                  <c:v>4193</c:v>
                </c:pt>
                <c:pt idx="144">
                  <c:v>3900</c:v>
                </c:pt>
                <c:pt idx="145">
                  <c:v>3523</c:v>
                </c:pt>
                <c:pt idx="146">
                  <c:v>4885</c:v>
                </c:pt>
                <c:pt idx="147">
                  <c:v>3414</c:v>
                </c:pt>
                <c:pt idx="148">
                  <c:v>3736</c:v>
                </c:pt>
                <c:pt idx="149">
                  <c:v>3188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0D-450D-B627-D8487BFFB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288016"/>
        <c:axId val="1822290096"/>
      </c:scatterChart>
      <c:valAx>
        <c:axId val="1822288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hr-HR" sz="1400" b="1"/>
                  <a:t>Discussion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1822290096"/>
        <c:crosses val="autoZero"/>
        <c:crossBetween val="midCat"/>
      </c:valAx>
      <c:valAx>
        <c:axId val="1822290096"/>
        <c:scaling>
          <c:orientation val="minMax"/>
          <c:max val="6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hr-HR" sz="1400" b="1"/>
                  <a:t>IMRaD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1822288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References</a:t>
            </a:r>
            <a:r>
              <a:rPr lang="hr-HR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- diploma theses vs. research articles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631893873391088"/>
          <c:y val="0.13535203222240358"/>
          <c:w val="0.80306171540665972"/>
          <c:h val="0.77914843430035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'8_References - DT vs. ORA'!$K$20</c:f>
              <c:strCache>
                <c:ptCount val="1"/>
                <c:pt idx="0">
                  <c:v>Diploma theses</c:v>
                </c:pt>
              </c:strCache>
            </c:strRef>
          </c:tx>
          <c:spPr>
            <a:solidFill>
              <a:schemeClr val="accent6"/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'8_References - DT vs. ORA'!$L$22:$N$22</c:f>
                <c:numCache>
                  <c:formatCode>General</c:formatCode>
                  <c:ptCount val="3"/>
                  <c:pt idx="0">
                    <c:v>3.935437252950039</c:v>
                  </c:pt>
                  <c:pt idx="1">
                    <c:v>3.4584286257624623</c:v>
                  </c:pt>
                  <c:pt idx="2">
                    <c:v>3.643839340868722</c:v>
                  </c:pt>
                </c:numCache>
              </c:numRef>
            </c:plus>
            <c:minus>
              <c:numRef>
                <c:f>'8_References - DT vs. ORA'!$L$22:$N$22</c:f>
                <c:numCache>
                  <c:formatCode>General</c:formatCode>
                  <c:ptCount val="3"/>
                  <c:pt idx="0">
                    <c:v>3.935437252950039</c:v>
                  </c:pt>
                  <c:pt idx="1">
                    <c:v>3.4584286257624623</c:v>
                  </c:pt>
                  <c:pt idx="2">
                    <c:v>3.643839340868722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'8_References - DT vs. ORA'!$L$19:$N$19</c:f>
              <c:strCache>
                <c:ptCount val="3"/>
                <c:pt idx="0">
                  <c:v>IMRaD</c:v>
                </c:pt>
                <c:pt idx="1">
                  <c:v>Introduction</c:v>
                </c:pt>
                <c:pt idx="2">
                  <c:v>% Introduction</c:v>
                </c:pt>
              </c:strCache>
            </c:strRef>
          </c:cat>
          <c:val>
            <c:numRef>
              <c:f>'8_References - DT vs. ORA'!$L$20:$N$20</c:f>
              <c:numCache>
                <c:formatCode>General</c:formatCode>
                <c:ptCount val="3"/>
                <c:pt idx="0">
                  <c:v>38.653333333333336</c:v>
                </c:pt>
                <c:pt idx="1">
                  <c:v>28.9</c:v>
                </c:pt>
                <c:pt idx="2">
                  <c:v>73.410160997408269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7-430E-9886-0427514A7947}"/>
            </c:ext>
          </c:extLst>
        </c:ser>
        <c:ser>
          <c:idx val="1"/>
          <c:order val="1"/>
          <c:tx>
            <c:strRef>
              <c:f>'8_References - DT vs. ORA'!$K$21</c:f>
              <c:strCache>
                <c:ptCount val="1"/>
                <c:pt idx="0">
                  <c:v>Original research articles</c:v>
                </c:pt>
              </c:strCache>
            </c:strRef>
          </c:tx>
          <c:spPr>
            <a:solidFill>
              <a:schemeClr val="accent5"/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'8_References - DT vs. ORA'!$L$23:$N$23</c:f>
                <c:numCache>
                  <c:formatCode>General</c:formatCode>
                  <c:ptCount val="3"/>
                  <c:pt idx="0">
                    <c:v>2.3218235490950163</c:v>
                  </c:pt>
                  <c:pt idx="1">
                    <c:v>1.6929047464552525</c:v>
                  </c:pt>
                  <c:pt idx="2">
                    <c:v>3.8510654884320141</c:v>
                  </c:pt>
                </c:numCache>
              </c:numRef>
            </c:plus>
            <c:minus>
              <c:numRef>
                <c:f>'8_References - DT vs. ORA'!$L$23:$N$23</c:f>
                <c:numCache>
                  <c:formatCode>General</c:formatCode>
                  <c:ptCount val="3"/>
                  <c:pt idx="0">
                    <c:v>2.3218235490950163</c:v>
                  </c:pt>
                  <c:pt idx="1">
                    <c:v>1.6929047464552525</c:v>
                  </c:pt>
                  <c:pt idx="2">
                    <c:v>3.8510654884320141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'8_References - DT vs. ORA'!$L$19:$N$19</c:f>
              <c:strCache>
                <c:ptCount val="3"/>
                <c:pt idx="0">
                  <c:v>IMRaD</c:v>
                </c:pt>
                <c:pt idx="1">
                  <c:v>Introduction</c:v>
                </c:pt>
                <c:pt idx="2">
                  <c:v>% Introduction</c:v>
                </c:pt>
              </c:strCache>
            </c:strRef>
          </c:cat>
          <c:val>
            <c:numRef>
              <c:f>'8_References - DT vs. ORA'!$L$21:$N$21</c:f>
              <c:numCache>
                <c:formatCode>General</c:formatCode>
                <c:ptCount val="3"/>
                <c:pt idx="0">
                  <c:v>33.9</c:v>
                </c:pt>
                <c:pt idx="1">
                  <c:v>16.940000000000001</c:v>
                </c:pt>
                <c:pt idx="2">
                  <c:v>50.497319979248431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7-430E-9886-0427514A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overlap val="-27"/>
        <c:axId val="2120828415"/>
        <c:axId val="2120829663"/>
      </c:barChart>
      <c:catAx>
        <c:axId val="212082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2120829663"/>
        <c:crosses val="autoZero"/>
        <c:auto val="1"/>
        <c:lblAlgn val="ctr"/>
        <c:lblOffset val="100"/>
        <c:noMultiLvlLbl val="0"/>
      </c:catAx>
      <c:valAx>
        <c:axId val="2120829663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6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References</a:t>
                </a:r>
                <a:r>
                  <a:rPr lang="hr-HR" sz="1600" b="1" baseline="0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 (n) (%)</a:t>
                </a:r>
                <a:endParaRPr lang="en-US" sz="16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2120828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7957566890777485"/>
          <c:y val="0.122456450177525"/>
          <c:w val="0.47981873873281489"/>
          <c:h val="7.3203848889737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Intro vs.</a:t>
            </a:r>
            <a:r>
              <a:rPr lang="hr-HR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Ref</a:t>
            </a: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.</a:t>
            </a:r>
            <a:r>
              <a:rPr lang="hr-HR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total (DTs)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'8_References - DT vs. ORA'!$AC$3</c:f>
              <c:strCache>
                <c:ptCount val="1"/>
                <c:pt idx="0">
                  <c:v>References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'8_References - DT vs. ORA'!$AB$4:$AB$153</c:f>
              <c:numCache>
                <c:formatCode>General</c:formatCode>
                <c:ptCount val="150"/>
                <c:pt idx="0">
                  <c:v>65.926135559643413</c:v>
                </c:pt>
                <c:pt idx="1">
                  <c:v>58.073105785524085</c:v>
                </c:pt>
                <c:pt idx="2">
                  <c:v>45.682888540031399</c:v>
                </c:pt>
                <c:pt idx="3">
                  <c:v>56.369426751592357</c:v>
                </c:pt>
                <c:pt idx="4">
                  <c:v>52.940326542407171</c:v>
                </c:pt>
                <c:pt idx="5">
                  <c:v>65.415306492564383</c:v>
                </c:pt>
                <c:pt idx="6">
                  <c:v>54.559043348281008</c:v>
                </c:pt>
                <c:pt idx="7">
                  <c:v>28.285652828565283</c:v>
                </c:pt>
                <c:pt idx="8">
                  <c:v>66.707746478873247</c:v>
                </c:pt>
                <c:pt idx="9">
                  <c:v>37.985039738195418</c:v>
                </c:pt>
                <c:pt idx="10">
                  <c:v>55.284552845528459</c:v>
                </c:pt>
                <c:pt idx="11">
                  <c:v>46.398623951838317</c:v>
                </c:pt>
                <c:pt idx="12">
                  <c:v>63.87685290763968</c:v>
                </c:pt>
                <c:pt idx="13">
                  <c:v>41.235975721905461</c:v>
                </c:pt>
                <c:pt idx="14">
                  <c:v>58.617835712807775</c:v>
                </c:pt>
                <c:pt idx="15">
                  <c:v>43.806509945750456</c:v>
                </c:pt>
                <c:pt idx="16">
                  <c:v>39.357838151968615</c:v>
                </c:pt>
                <c:pt idx="17">
                  <c:v>19.576323987538942</c:v>
                </c:pt>
                <c:pt idx="18">
                  <c:v>41.548648151554168</c:v>
                </c:pt>
                <c:pt idx="19">
                  <c:v>57.333873581847648</c:v>
                </c:pt>
                <c:pt idx="20">
                  <c:v>58.261457804836802</c:v>
                </c:pt>
                <c:pt idx="21">
                  <c:v>42.950932964754664</c:v>
                </c:pt>
                <c:pt idx="22">
                  <c:v>58.255079392180299</c:v>
                </c:pt>
                <c:pt idx="23">
                  <c:v>29.289467671921411</c:v>
                </c:pt>
                <c:pt idx="24">
                  <c:v>52.908530318602267</c:v>
                </c:pt>
                <c:pt idx="25">
                  <c:v>53.911404335532524</c:v>
                </c:pt>
                <c:pt idx="26">
                  <c:v>64.502164502164504</c:v>
                </c:pt>
                <c:pt idx="27">
                  <c:v>55.638350720317931</c:v>
                </c:pt>
                <c:pt idx="28">
                  <c:v>60.163901659004594</c:v>
                </c:pt>
                <c:pt idx="29">
                  <c:v>44.867327794157063</c:v>
                </c:pt>
                <c:pt idx="30">
                  <c:v>70.4083607509193</c:v>
                </c:pt>
                <c:pt idx="31">
                  <c:v>66.428571428571431</c:v>
                </c:pt>
                <c:pt idx="32">
                  <c:v>49.535747446610955</c:v>
                </c:pt>
                <c:pt idx="33">
                  <c:v>52.742828384499241</c:v>
                </c:pt>
                <c:pt idx="34">
                  <c:v>50.614560352978252</c:v>
                </c:pt>
                <c:pt idx="35">
                  <c:v>47.936210131332082</c:v>
                </c:pt>
                <c:pt idx="36">
                  <c:v>59.127061105722603</c:v>
                </c:pt>
                <c:pt idx="37">
                  <c:v>49.799258801729465</c:v>
                </c:pt>
                <c:pt idx="38">
                  <c:v>50</c:v>
                </c:pt>
                <c:pt idx="39">
                  <c:v>55.343618513323975</c:v>
                </c:pt>
                <c:pt idx="40">
                  <c:v>47.866256049274085</c:v>
                </c:pt>
                <c:pt idx="41">
                  <c:v>38.925163234555498</c:v>
                </c:pt>
                <c:pt idx="42">
                  <c:v>44.566712517193949</c:v>
                </c:pt>
                <c:pt idx="43">
                  <c:v>58.539972227732598</c:v>
                </c:pt>
                <c:pt idx="44">
                  <c:v>36.808703535811418</c:v>
                </c:pt>
                <c:pt idx="45">
                  <c:v>50.181965224423777</c:v>
                </c:pt>
                <c:pt idx="46">
                  <c:v>48.064842958459977</c:v>
                </c:pt>
                <c:pt idx="47">
                  <c:v>42.059301380991066</c:v>
                </c:pt>
                <c:pt idx="48">
                  <c:v>36.357659434582516</c:v>
                </c:pt>
                <c:pt idx="49">
                  <c:v>49.060436769933979</c:v>
                </c:pt>
                <c:pt idx="50">
                  <c:v>62.338325391422735</c:v>
                </c:pt>
                <c:pt idx="51">
                  <c:v>64.988558352402748</c:v>
                </c:pt>
                <c:pt idx="52">
                  <c:v>41.658856607310213</c:v>
                </c:pt>
                <c:pt idx="53">
                  <c:v>22.583404619332764</c:v>
                </c:pt>
                <c:pt idx="54">
                  <c:v>29.766960124287934</c:v>
                </c:pt>
                <c:pt idx="55">
                  <c:v>38.193498150671601</c:v>
                </c:pt>
                <c:pt idx="56">
                  <c:v>59.535452322738394</c:v>
                </c:pt>
                <c:pt idx="57">
                  <c:v>72.381110741602924</c:v>
                </c:pt>
                <c:pt idx="58">
                  <c:v>36.260623229461757</c:v>
                </c:pt>
                <c:pt idx="59">
                  <c:v>58.350951374207185</c:v>
                </c:pt>
                <c:pt idx="60">
                  <c:v>33.51778656126482</c:v>
                </c:pt>
                <c:pt idx="61">
                  <c:v>54.714131607335489</c:v>
                </c:pt>
                <c:pt idx="62">
                  <c:v>45.041880572818158</c:v>
                </c:pt>
                <c:pt idx="63">
                  <c:v>40.193103448275863</c:v>
                </c:pt>
                <c:pt idx="64">
                  <c:v>73.148295003965103</c:v>
                </c:pt>
                <c:pt idx="65">
                  <c:v>43.864468864468861</c:v>
                </c:pt>
                <c:pt idx="66">
                  <c:v>56.098344849750923</c:v>
                </c:pt>
                <c:pt idx="67">
                  <c:v>48.248953178530648</c:v>
                </c:pt>
                <c:pt idx="68">
                  <c:v>38.9005016722408</c:v>
                </c:pt>
                <c:pt idx="69">
                  <c:v>48.855184483010063</c:v>
                </c:pt>
                <c:pt idx="70">
                  <c:v>63.6897001303781</c:v>
                </c:pt>
                <c:pt idx="71">
                  <c:v>48.513388734995381</c:v>
                </c:pt>
                <c:pt idx="72">
                  <c:v>51.479157328552219</c:v>
                </c:pt>
                <c:pt idx="73">
                  <c:v>32.378759533745857</c:v>
                </c:pt>
                <c:pt idx="74">
                  <c:v>35.695475221450799</c:v>
                </c:pt>
                <c:pt idx="75">
                  <c:v>47.826974086921034</c:v>
                </c:pt>
                <c:pt idx="76">
                  <c:v>53.107596346625087</c:v>
                </c:pt>
                <c:pt idx="77">
                  <c:v>43.898753305629015</c:v>
                </c:pt>
                <c:pt idx="78">
                  <c:v>54.392553886348793</c:v>
                </c:pt>
                <c:pt idx="79">
                  <c:v>35.839870164998651</c:v>
                </c:pt>
                <c:pt idx="80">
                  <c:v>57.048777765375604</c:v>
                </c:pt>
                <c:pt idx="81">
                  <c:v>23.474258438458918</c:v>
                </c:pt>
                <c:pt idx="82">
                  <c:v>36.96072118480361</c:v>
                </c:pt>
                <c:pt idx="83">
                  <c:v>50.307377049180324</c:v>
                </c:pt>
                <c:pt idx="84">
                  <c:v>37.904191616766468</c:v>
                </c:pt>
                <c:pt idx="85">
                  <c:v>72.768107804604156</c:v>
                </c:pt>
                <c:pt idx="86">
                  <c:v>23.339011925042588</c:v>
                </c:pt>
                <c:pt idx="87">
                  <c:v>56.642286103078753</c:v>
                </c:pt>
                <c:pt idx="88">
                  <c:v>50.826676574400885</c:v>
                </c:pt>
                <c:pt idx="89">
                  <c:v>36.680664597407343</c:v>
                </c:pt>
                <c:pt idx="90">
                  <c:v>42.18844984802432</c:v>
                </c:pt>
                <c:pt idx="91">
                  <c:v>40.573620752648885</c:v>
                </c:pt>
                <c:pt idx="92">
                  <c:v>40.466628418435647</c:v>
                </c:pt>
                <c:pt idx="93">
                  <c:v>33.889238514789177</c:v>
                </c:pt>
                <c:pt idx="94">
                  <c:v>54.589216944801024</c:v>
                </c:pt>
                <c:pt idx="95">
                  <c:v>70.261384185434821</c:v>
                </c:pt>
                <c:pt idx="96">
                  <c:v>39.654320987654323</c:v>
                </c:pt>
                <c:pt idx="97">
                  <c:v>55.915166243234282</c:v>
                </c:pt>
                <c:pt idx="98">
                  <c:v>68.851610230920585</c:v>
                </c:pt>
                <c:pt idx="99">
                  <c:v>48.582885263829404</c:v>
                </c:pt>
                <c:pt idx="100">
                  <c:v>38.688338688338689</c:v>
                </c:pt>
                <c:pt idx="101">
                  <c:v>58.370621817620737</c:v>
                </c:pt>
                <c:pt idx="102">
                  <c:v>39.279895731508638</c:v>
                </c:pt>
                <c:pt idx="103">
                  <c:v>50.032894736842103</c:v>
                </c:pt>
                <c:pt idx="104">
                  <c:v>47.545090180360724</c:v>
                </c:pt>
                <c:pt idx="105">
                  <c:v>46.968472109943413</c:v>
                </c:pt>
                <c:pt idx="106">
                  <c:v>34.505862646566165</c:v>
                </c:pt>
                <c:pt idx="107">
                  <c:v>45.140695199810835</c:v>
                </c:pt>
                <c:pt idx="108">
                  <c:v>51.295917694387647</c:v>
                </c:pt>
                <c:pt idx="109">
                  <c:v>53.217447635499894</c:v>
                </c:pt>
                <c:pt idx="110">
                  <c:v>41.472336534064929</c:v>
                </c:pt>
                <c:pt idx="111">
                  <c:v>46.802325581395351</c:v>
                </c:pt>
                <c:pt idx="112">
                  <c:v>35.741885625965999</c:v>
                </c:pt>
                <c:pt idx="113">
                  <c:v>58.265582655826556</c:v>
                </c:pt>
                <c:pt idx="114">
                  <c:v>27.325058463752473</c:v>
                </c:pt>
                <c:pt idx="115">
                  <c:v>44.987300164350813</c:v>
                </c:pt>
                <c:pt idx="116">
                  <c:v>49.045053868756121</c:v>
                </c:pt>
                <c:pt idx="117">
                  <c:v>61.287280443239425</c:v>
                </c:pt>
                <c:pt idx="118">
                  <c:v>31.702702702702702</c:v>
                </c:pt>
                <c:pt idx="119">
                  <c:v>46.418145070738824</c:v>
                </c:pt>
                <c:pt idx="120">
                  <c:v>34.059352028314727</c:v>
                </c:pt>
                <c:pt idx="121">
                  <c:v>39.640700927698425</c:v>
                </c:pt>
                <c:pt idx="122">
                  <c:v>57.222460351478787</c:v>
                </c:pt>
                <c:pt idx="123">
                  <c:v>48.98702120924343</c:v>
                </c:pt>
                <c:pt idx="124">
                  <c:v>42.303595206391478</c:v>
                </c:pt>
                <c:pt idx="125">
                  <c:v>21.815687171278299</c:v>
                </c:pt>
                <c:pt idx="126">
                  <c:v>54.076230809952349</c:v>
                </c:pt>
                <c:pt idx="127">
                  <c:v>60.890336590662322</c:v>
                </c:pt>
                <c:pt idx="128">
                  <c:v>49.022524436889078</c:v>
                </c:pt>
                <c:pt idx="129">
                  <c:v>59.209174940089014</c:v>
                </c:pt>
                <c:pt idx="130">
                  <c:v>43.564735131000191</c:v>
                </c:pt>
                <c:pt idx="131">
                  <c:v>48.767054700212789</c:v>
                </c:pt>
                <c:pt idx="132">
                  <c:v>25.006282985674794</c:v>
                </c:pt>
                <c:pt idx="133">
                  <c:v>62.707641196013284</c:v>
                </c:pt>
                <c:pt idx="134">
                  <c:v>62.627013630731099</c:v>
                </c:pt>
                <c:pt idx="135">
                  <c:v>55.826609119909932</c:v>
                </c:pt>
                <c:pt idx="136">
                  <c:v>47.341989220970113</c:v>
                </c:pt>
                <c:pt idx="137">
                  <c:v>42.801086628433445</c:v>
                </c:pt>
                <c:pt idx="138">
                  <c:v>32.620011567379983</c:v>
                </c:pt>
                <c:pt idx="139">
                  <c:v>48.949174351276007</c:v>
                </c:pt>
                <c:pt idx="140">
                  <c:v>50.231888693427152</c:v>
                </c:pt>
                <c:pt idx="141">
                  <c:v>50.76005114362836</c:v>
                </c:pt>
                <c:pt idx="142">
                  <c:v>64.321952557246675</c:v>
                </c:pt>
                <c:pt idx="143">
                  <c:v>66.432584269662925</c:v>
                </c:pt>
                <c:pt idx="144">
                  <c:v>36.064874093043109</c:v>
                </c:pt>
                <c:pt idx="145">
                  <c:v>37.538922846269173</c:v>
                </c:pt>
                <c:pt idx="146">
                  <c:v>37.773804202056326</c:v>
                </c:pt>
                <c:pt idx="147">
                  <c:v>41.880448318804483</c:v>
                </c:pt>
                <c:pt idx="148">
                  <c:v>33.960876599499926</c:v>
                </c:pt>
                <c:pt idx="149">
                  <c:v>34.356596917679489</c:v>
                </c:pt>
              </c:numCache>
            </c:numRef>
          </c:xVal>
          <c:yVal>
            <c:numRef>
              <c:f>'8_References - DT vs. ORA'!$AC$4:$AC$153</c:f>
              <c:numCache>
                <c:formatCode>General</c:formatCode>
                <c:ptCount val="150"/>
                <c:pt idx="0">
                  <c:v>32</c:v>
                </c:pt>
                <c:pt idx="1">
                  <c:v>56</c:v>
                </c:pt>
                <c:pt idx="2">
                  <c:v>14</c:v>
                </c:pt>
                <c:pt idx="3">
                  <c:v>24</c:v>
                </c:pt>
                <c:pt idx="4">
                  <c:v>42</c:v>
                </c:pt>
                <c:pt idx="5">
                  <c:v>27</c:v>
                </c:pt>
                <c:pt idx="6">
                  <c:v>34</c:v>
                </c:pt>
                <c:pt idx="7">
                  <c:v>38</c:v>
                </c:pt>
                <c:pt idx="8">
                  <c:v>19</c:v>
                </c:pt>
                <c:pt idx="9">
                  <c:v>22</c:v>
                </c:pt>
                <c:pt idx="10">
                  <c:v>37</c:v>
                </c:pt>
                <c:pt idx="11">
                  <c:v>22</c:v>
                </c:pt>
                <c:pt idx="12">
                  <c:v>37</c:v>
                </c:pt>
                <c:pt idx="13">
                  <c:v>29</c:v>
                </c:pt>
                <c:pt idx="14">
                  <c:v>31</c:v>
                </c:pt>
                <c:pt idx="15">
                  <c:v>21</c:v>
                </c:pt>
                <c:pt idx="16">
                  <c:v>36</c:v>
                </c:pt>
                <c:pt idx="17">
                  <c:v>32</c:v>
                </c:pt>
                <c:pt idx="18">
                  <c:v>22</c:v>
                </c:pt>
                <c:pt idx="19">
                  <c:v>55</c:v>
                </c:pt>
                <c:pt idx="20">
                  <c:v>66</c:v>
                </c:pt>
                <c:pt idx="21">
                  <c:v>36</c:v>
                </c:pt>
                <c:pt idx="22">
                  <c:v>18</c:v>
                </c:pt>
                <c:pt idx="23">
                  <c:v>30</c:v>
                </c:pt>
                <c:pt idx="24">
                  <c:v>53</c:v>
                </c:pt>
                <c:pt idx="25">
                  <c:v>39</c:v>
                </c:pt>
                <c:pt idx="26">
                  <c:v>24</c:v>
                </c:pt>
                <c:pt idx="27">
                  <c:v>32</c:v>
                </c:pt>
                <c:pt idx="28">
                  <c:v>55</c:v>
                </c:pt>
                <c:pt idx="29">
                  <c:v>52</c:v>
                </c:pt>
                <c:pt idx="30">
                  <c:v>31</c:v>
                </c:pt>
                <c:pt idx="31">
                  <c:v>27</c:v>
                </c:pt>
                <c:pt idx="32">
                  <c:v>34</c:v>
                </c:pt>
                <c:pt idx="33">
                  <c:v>57</c:v>
                </c:pt>
                <c:pt idx="34">
                  <c:v>37</c:v>
                </c:pt>
                <c:pt idx="35">
                  <c:v>32</c:v>
                </c:pt>
                <c:pt idx="36">
                  <c:v>10</c:v>
                </c:pt>
                <c:pt idx="37">
                  <c:v>55</c:v>
                </c:pt>
                <c:pt idx="38">
                  <c:v>26</c:v>
                </c:pt>
                <c:pt idx="39">
                  <c:v>34</c:v>
                </c:pt>
                <c:pt idx="40">
                  <c:v>62</c:v>
                </c:pt>
                <c:pt idx="41">
                  <c:v>26</c:v>
                </c:pt>
                <c:pt idx="42">
                  <c:v>28</c:v>
                </c:pt>
                <c:pt idx="43">
                  <c:v>46</c:v>
                </c:pt>
                <c:pt idx="44">
                  <c:v>80</c:v>
                </c:pt>
                <c:pt idx="45">
                  <c:v>99</c:v>
                </c:pt>
                <c:pt idx="46">
                  <c:v>26</c:v>
                </c:pt>
                <c:pt idx="47">
                  <c:v>44</c:v>
                </c:pt>
                <c:pt idx="48">
                  <c:v>55</c:v>
                </c:pt>
                <c:pt idx="49">
                  <c:v>40</c:v>
                </c:pt>
                <c:pt idx="50">
                  <c:v>38</c:v>
                </c:pt>
                <c:pt idx="51">
                  <c:v>88</c:v>
                </c:pt>
                <c:pt idx="52">
                  <c:v>30</c:v>
                </c:pt>
                <c:pt idx="53">
                  <c:v>30</c:v>
                </c:pt>
                <c:pt idx="54">
                  <c:v>18</c:v>
                </c:pt>
                <c:pt idx="55">
                  <c:v>57</c:v>
                </c:pt>
                <c:pt idx="56">
                  <c:v>41</c:v>
                </c:pt>
                <c:pt idx="57">
                  <c:v>26</c:v>
                </c:pt>
                <c:pt idx="58">
                  <c:v>43</c:v>
                </c:pt>
                <c:pt idx="59">
                  <c:v>37</c:v>
                </c:pt>
                <c:pt idx="60">
                  <c:v>69</c:v>
                </c:pt>
                <c:pt idx="61">
                  <c:v>77</c:v>
                </c:pt>
                <c:pt idx="62">
                  <c:v>56</c:v>
                </c:pt>
                <c:pt idx="63">
                  <c:v>27</c:v>
                </c:pt>
                <c:pt idx="64">
                  <c:v>47</c:v>
                </c:pt>
                <c:pt idx="65">
                  <c:v>16</c:v>
                </c:pt>
                <c:pt idx="66">
                  <c:v>27</c:v>
                </c:pt>
                <c:pt idx="67">
                  <c:v>39</c:v>
                </c:pt>
                <c:pt idx="68">
                  <c:v>43</c:v>
                </c:pt>
                <c:pt idx="69">
                  <c:v>29</c:v>
                </c:pt>
                <c:pt idx="70">
                  <c:v>44</c:v>
                </c:pt>
                <c:pt idx="71">
                  <c:v>26</c:v>
                </c:pt>
                <c:pt idx="72">
                  <c:v>51</c:v>
                </c:pt>
                <c:pt idx="73">
                  <c:v>9</c:v>
                </c:pt>
                <c:pt idx="74">
                  <c:v>23</c:v>
                </c:pt>
                <c:pt idx="75">
                  <c:v>19</c:v>
                </c:pt>
                <c:pt idx="76">
                  <c:v>9</c:v>
                </c:pt>
                <c:pt idx="77">
                  <c:v>40</c:v>
                </c:pt>
                <c:pt idx="78">
                  <c:v>48</c:v>
                </c:pt>
                <c:pt idx="79">
                  <c:v>22</c:v>
                </c:pt>
                <c:pt idx="80">
                  <c:v>74</c:v>
                </c:pt>
                <c:pt idx="81">
                  <c:v>38</c:v>
                </c:pt>
                <c:pt idx="82">
                  <c:v>18</c:v>
                </c:pt>
                <c:pt idx="83">
                  <c:v>25</c:v>
                </c:pt>
                <c:pt idx="84">
                  <c:v>6</c:v>
                </c:pt>
                <c:pt idx="85">
                  <c:v>37</c:v>
                </c:pt>
                <c:pt idx="86">
                  <c:v>29</c:v>
                </c:pt>
                <c:pt idx="87">
                  <c:v>13</c:v>
                </c:pt>
                <c:pt idx="88">
                  <c:v>48</c:v>
                </c:pt>
                <c:pt idx="89">
                  <c:v>30</c:v>
                </c:pt>
                <c:pt idx="90">
                  <c:v>23</c:v>
                </c:pt>
                <c:pt idx="91">
                  <c:v>32</c:v>
                </c:pt>
                <c:pt idx="92">
                  <c:v>34</c:v>
                </c:pt>
                <c:pt idx="93">
                  <c:v>25</c:v>
                </c:pt>
                <c:pt idx="94">
                  <c:v>39</c:v>
                </c:pt>
                <c:pt idx="95">
                  <c:v>55</c:v>
                </c:pt>
                <c:pt idx="96">
                  <c:v>18</c:v>
                </c:pt>
                <c:pt idx="97">
                  <c:v>41</c:v>
                </c:pt>
                <c:pt idx="98">
                  <c:v>67</c:v>
                </c:pt>
                <c:pt idx="99">
                  <c:v>93</c:v>
                </c:pt>
                <c:pt idx="100">
                  <c:v>30</c:v>
                </c:pt>
                <c:pt idx="101">
                  <c:v>38</c:v>
                </c:pt>
                <c:pt idx="102">
                  <c:v>51</c:v>
                </c:pt>
                <c:pt idx="103">
                  <c:v>37</c:v>
                </c:pt>
                <c:pt idx="104">
                  <c:v>30</c:v>
                </c:pt>
                <c:pt idx="105">
                  <c:v>33</c:v>
                </c:pt>
                <c:pt idx="106">
                  <c:v>60</c:v>
                </c:pt>
                <c:pt idx="107">
                  <c:v>35</c:v>
                </c:pt>
                <c:pt idx="108">
                  <c:v>43</c:v>
                </c:pt>
                <c:pt idx="109">
                  <c:v>93</c:v>
                </c:pt>
                <c:pt idx="110">
                  <c:v>102</c:v>
                </c:pt>
                <c:pt idx="111">
                  <c:v>82</c:v>
                </c:pt>
                <c:pt idx="112">
                  <c:v>20</c:v>
                </c:pt>
                <c:pt idx="113">
                  <c:v>48</c:v>
                </c:pt>
                <c:pt idx="114">
                  <c:v>38</c:v>
                </c:pt>
                <c:pt idx="115">
                  <c:v>38</c:v>
                </c:pt>
                <c:pt idx="116">
                  <c:v>54</c:v>
                </c:pt>
                <c:pt idx="117">
                  <c:v>34</c:v>
                </c:pt>
                <c:pt idx="118">
                  <c:v>52</c:v>
                </c:pt>
                <c:pt idx="119">
                  <c:v>19</c:v>
                </c:pt>
                <c:pt idx="120">
                  <c:v>78</c:v>
                </c:pt>
                <c:pt idx="121">
                  <c:v>31</c:v>
                </c:pt>
                <c:pt idx="122">
                  <c:v>28</c:v>
                </c:pt>
                <c:pt idx="123">
                  <c:v>41</c:v>
                </c:pt>
                <c:pt idx="124">
                  <c:v>32</c:v>
                </c:pt>
                <c:pt idx="125">
                  <c:v>16</c:v>
                </c:pt>
                <c:pt idx="126">
                  <c:v>54</c:v>
                </c:pt>
                <c:pt idx="127">
                  <c:v>38</c:v>
                </c:pt>
                <c:pt idx="128">
                  <c:v>26</c:v>
                </c:pt>
                <c:pt idx="129">
                  <c:v>16</c:v>
                </c:pt>
                <c:pt idx="130">
                  <c:v>61</c:v>
                </c:pt>
                <c:pt idx="131">
                  <c:v>52</c:v>
                </c:pt>
                <c:pt idx="132">
                  <c:v>23</c:v>
                </c:pt>
                <c:pt idx="133">
                  <c:v>16</c:v>
                </c:pt>
                <c:pt idx="134">
                  <c:v>15</c:v>
                </c:pt>
                <c:pt idx="135">
                  <c:v>21</c:v>
                </c:pt>
                <c:pt idx="136">
                  <c:v>43</c:v>
                </c:pt>
                <c:pt idx="137">
                  <c:v>31</c:v>
                </c:pt>
                <c:pt idx="138">
                  <c:v>45</c:v>
                </c:pt>
                <c:pt idx="139">
                  <c:v>44</c:v>
                </c:pt>
                <c:pt idx="140">
                  <c:v>27</c:v>
                </c:pt>
                <c:pt idx="141">
                  <c:v>36</c:v>
                </c:pt>
                <c:pt idx="142">
                  <c:v>40</c:v>
                </c:pt>
                <c:pt idx="143">
                  <c:v>36</c:v>
                </c:pt>
                <c:pt idx="144">
                  <c:v>30</c:v>
                </c:pt>
                <c:pt idx="145">
                  <c:v>56</c:v>
                </c:pt>
                <c:pt idx="146">
                  <c:v>30</c:v>
                </c:pt>
                <c:pt idx="147">
                  <c:v>53</c:v>
                </c:pt>
                <c:pt idx="148">
                  <c:v>30</c:v>
                </c:pt>
                <c:pt idx="149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04-48C8-8601-1BD311746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726159"/>
        <c:axId val="1598727823"/>
      </c:scatterChart>
      <c:valAx>
        <c:axId val="1598726159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Introduction (% IMRaD)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598727823"/>
        <c:crosses val="autoZero"/>
        <c:crossBetween val="midCat"/>
      </c:valAx>
      <c:valAx>
        <c:axId val="15987278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Ref.</a:t>
                </a:r>
                <a:r>
                  <a:rPr lang="hr-HR" sz="1400" b="1" baseline="0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 total (n)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5987261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Intro</a:t>
            </a:r>
            <a:r>
              <a:rPr lang="hr-HR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vs. Ref. Intro (DTs)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'8_References - DT vs. ORA'!$AD$3</c:f>
              <c:strCache>
                <c:ptCount val="1"/>
                <c:pt idx="0">
                  <c:v>Ref. Intro.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'8_References - DT vs. ORA'!$AB$4:$AB$153</c:f>
              <c:numCache>
                <c:formatCode>General</c:formatCode>
                <c:ptCount val="150"/>
                <c:pt idx="0">
                  <c:v>65.926135559643413</c:v>
                </c:pt>
                <c:pt idx="1">
                  <c:v>58.073105785524085</c:v>
                </c:pt>
                <c:pt idx="2">
                  <c:v>45.682888540031399</c:v>
                </c:pt>
                <c:pt idx="3">
                  <c:v>56.369426751592357</c:v>
                </c:pt>
                <c:pt idx="4">
                  <c:v>52.940326542407171</c:v>
                </c:pt>
                <c:pt idx="5">
                  <c:v>65.415306492564383</c:v>
                </c:pt>
                <c:pt idx="6">
                  <c:v>54.559043348281008</c:v>
                </c:pt>
                <c:pt idx="7">
                  <c:v>28.285652828565283</c:v>
                </c:pt>
                <c:pt idx="8">
                  <c:v>66.707746478873247</c:v>
                </c:pt>
                <c:pt idx="9">
                  <c:v>37.985039738195418</c:v>
                </c:pt>
                <c:pt idx="10">
                  <c:v>55.284552845528459</c:v>
                </c:pt>
                <c:pt idx="11">
                  <c:v>46.398623951838317</c:v>
                </c:pt>
                <c:pt idx="12">
                  <c:v>63.87685290763968</c:v>
                </c:pt>
                <c:pt idx="13">
                  <c:v>41.235975721905461</c:v>
                </c:pt>
                <c:pt idx="14">
                  <c:v>58.617835712807775</c:v>
                </c:pt>
                <c:pt idx="15">
                  <c:v>43.806509945750456</c:v>
                </c:pt>
                <c:pt idx="16">
                  <c:v>39.357838151968615</c:v>
                </c:pt>
                <c:pt idx="17">
                  <c:v>19.576323987538942</c:v>
                </c:pt>
                <c:pt idx="18">
                  <c:v>41.548648151554168</c:v>
                </c:pt>
                <c:pt idx="19">
                  <c:v>57.333873581847648</c:v>
                </c:pt>
                <c:pt idx="20">
                  <c:v>58.261457804836802</c:v>
                </c:pt>
                <c:pt idx="21">
                  <c:v>42.950932964754664</c:v>
                </c:pt>
                <c:pt idx="22">
                  <c:v>58.255079392180299</c:v>
                </c:pt>
                <c:pt idx="23">
                  <c:v>29.289467671921411</c:v>
                </c:pt>
                <c:pt idx="24">
                  <c:v>52.908530318602267</c:v>
                </c:pt>
                <c:pt idx="25">
                  <c:v>53.911404335532524</c:v>
                </c:pt>
                <c:pt idx="26">
                  <c:v>64.502164502164504</c:v>
                </c:pt>
                <c:pt idx="27">
                  <c:v>55.638350720317931</c:v>
                </c:pt>
                <c:pt idx="28">
                  <c:v>60.163901659004594</c:v>
                </c:pt>
                <c:pt idx="29">
                  <c:v>44.867327794157063</c:v>
                </c:pt>
                <c:pt idx="30">
                  <c:v>70.4083607509193</c:v>
                </c:pt>
                <c:pt idx="31">
                  <c:v>66.428571428571431</c:v>
                </c:pt>
                <c:pt idx="32">
                  <c:v>49.535747446610955</c:v>
                </c:pt>
                <c:pt idx="33">
                  <c:v>52.742828384499241</c:v>
                </c:pt>
                <c:pt idx="34">
                  <c:v>50.614560352978252</c:v>
                </c:pt>
                <c:pt idx="35">
                  <c:v>47.936210131332082</c:v>
                </c:pt>
                <c:pt idx="36">
                  <c:v>59.127061105722603</c:v>
                </c:pt>
                <c:pt idx="37">
                  <c:v>49.799258801729465</c:v>
                </c:pt>
                <c:pt idx="38">
                  <c:v>50</c:v>
                </c:pt>
                <c:pt idx="39">
                  <c:v>55.343618513323975</c:v>
                </c:pt>
                <c:pt idx="40">
                  <c:v>47.866256049274085</c:v>
                </c:pt>
                <c:pt idx="41">
                  <c:v>38.925163234555498</c:v>
                </c:pt>
                <c:pt idx="42">
                  <c:v>44.566712517193949</c:v>
                </c:pt>
                <c:pt idx="43">
                  <c:v>58.539972227732598</c:v>
                </c:pt>
                <c:pt idx="44">
                  <c:v>36.808703535811418</c:v>
                </c:pt>
                <c:pt idx="45">
                  <c:v>50.181965224423777</c:v>
                </c:pt>
                <c:pt idx="46">
                  <c:v>48.064842958459977</c:v>
                </c:pt>
                <c:pt idx="47">
                  <c:v>42.059301380991066</c:v>
                </c:pt>
                <c:pt idx="48">
                  <c:v>36.357659434582516</c:v>
                </c:pt>
                <c:pt idx="49">
                  <c:v>49.060436769933979</c:v>
                </c:pt>
                <c:pt idx="50">
                  <c:v>62.338325391422735</c:v>
                </c:pt>
                <c:pt idx="51">
                  <c:v>64.988558352402748</c:v>
                </c:pt>
                <c:pt idx="52">
                  <c:v>41.658856607310213</c:v>
                </c:pt>
                <c:pt idx="53">
                  <c:v>22.583404619332764</c:v>
                </c:pt>
                <c:pt idx="54">
                  <c:v>29.766960124287934</c:v>
                </c:pt>
                <c:pt idx="55">
                  <c:v>38.193498150671601</c:v>
                </c:pt>
                <c:pt idx="56">
                  <c:v>59.535452322738394</c:v>
                </c:pt>
                <c:pt idx="57">
                  <c:v>72.381110741602924</c:v>
                </c:pt>
                <c:pt idx="58">
                  <c:v>36.260623229461757</c:v>
                </c:pt>
                <c:pt idx="59">
                  <c:v>58.350951374207185</c:v>
                </c:pt>
                <c:pt idx="60">
                  <c:v>33.51778656126482</c:v>
                </c:pt>
                <c:pt idx="61">
                  <c:v>54.714131607335489</c:v>
                </c:pt>
                <c:pt idx="62">
                  <c:v>45.041880572818158</c:v>
                </c:pt>
                <c:pt idx="63">
                  <c:v>40.193103448275863</c:v>
                </c:pt>
                <c:pt idx="64">
                  <c:v>73.148295003965103</c:v>
                </c:pt>
                <c:pt idx="65">
                  <c:v>43.864468864468861</c:v>
                </c:pt>
                <c:pt idx="66">
                  <c:v>56.098344849750923</c:v>
                </c:pt>
                <c:pt idx="67">
                  <c:v>48.248953178530648</c:v>
                </c:pt>
                <c:pt idx="68">
                  <c:v>38.9005016722408</c:v>
                </c:pt>
                <c:pt idx="69">
                  <c:v>48.855184483010063</c:v>
                </c:pt>
                <c:pt idx="70">
                  <c:v>63.6897001303781</c:v>
                </c:pt>
                <c:pt idx="71">
                  <c:v>48.513388734995381</c:v>
                </c:pt>
                <c:pt idx="72">
                  <c:v>51.479157328552219</c:v>
                </c:pt>
                <c:pt idx="73">
                  <c:v>32.378759533745857</c:v>
                </c:pt>
                <c:pt idx="74">
                  <c:v>35.695475221450799</c:v>
                </c:pt>
                <c:pt idx="75">
                  <c:v>47.826974086921034</c:v>
                </c:pt>
                <c:pt idx="76">
                  <c:v>53.107596346625087</c:v>
                </c:pt>
                <c:pt idx="77">
                  <c:v>43.898753305629015</c:v>
                </c:pt>
                <c:pt idx="78">
                  <c:v>54.392553886348793</c:v>
                </c:pt>
                <c:pt idx="79">
                  <c:v>35.839870164998651</c:v>
                </c:pt>
                <c:pt idx="80">
                  <c:v>57.048777765375604</c:v>
                </c:pt>
                <c:pt idx="81">
                  <c:v>23.474258438458918</c:v>
                </c:pt>
                <c:pt idx="82">
                  <c:v>36.96072118480361</c:v>
                </c:pt>
                <c:pt idx="83">
                  <c:v>50.307377049180324</c:v>
                </c:pt>
                <c:pt idx="84">
                  <c:v>37.904191616766468</c:v>
                </c:pt>
                <c:pt idx="85">
                  <c:v>72.768107804604156</c:v>
                </c:pt>
                <c:pt idx="86">
                  <c:v>23.339011925042588</c:v>
                </c:pt>
                <c:pt idx="87">
                  <c:v>56.642286103078753</c:v>
                </c:pt>
                <c:pt idx="88">
                  <c:v>50.826676574400885</c:v>
                </c:pt>
                <c:pt idx="89">
                  <c:v>36.680664597407343</c:v>
                </c:pt>
                <c:pt idx="90">
                  <c:v>42.18844984802432</c:v>
                </c:pt>
                <c:pt idx="91">
                  <c:v>40.573620752648885</c:v>
                </c:pt>
                <c:pt idx="92">
                  <c:v>40.466628418435647</c:v>
                </c:pt>
                <c:pt idx="93">
                  <c:v>33.889238514789177</c:v>
                </c:pt>
                <c:pt idx="94">
                  <c:v>54.589216944801024</c:v>
                </c:pt>
                <c:pt idx="95">
                  <c:v>70.261384185434821</c:v>
                </c:pt>
                <c:pt idx="96">
                  <c:v>39.654320987654323</c:v>
                </c:pt>
                <c:pt idx="97">
                  <c:v>55.915166243234282</c:v>
                </c:pt>
                <c:pt idx="98">
                  <c:v>68.851610230920585</c:v>
                </c:pt>
                <c:pt idx="99">
                  <c:v>48.582885263829404</c:v>
                </c:pt>
                <c:pt idx="100">
                  <c:v>38.688338688338689</c:v>
                </c:pt>
                <c:pt idx="101">
                  <c:v>58.370621817620737</c:v>
                </c:pt>
                <c:pt idx="102">
                  <c:v>39.279895731508638</c:v>
                </c:pt>
                <c:pt idx="103">
                  <c:v>50.032894736842103</c:v>
                </c:pt>
                <c:pt idx="104">
                  <c:v>47.545090180360724</c:v>
                </c:pt>
                <c:pt idx="105">
                  <c:v>46.968472109943413</c:v>
                </c:pt>
                <c:pt idx="106">
                  <c:v>34.505862646566165</c:v>
                </c:pt>
                <c:pt idx="107">
                  <c:v>45.140695199810835</c:v>
                </c:pt>
                <c:pt idx="108">
                  <c:v>51.295917694387647</c:v>
                </c:pt>
                <c:pt idx="109">
                  <c:v>53.217447635499894</c:v>
                </c:pt>
                <c:pt idx="110">
                  <c:v>41.472336534064929</c:v>
                </c:pt>
                <c:pt idx="111">
                  <c:v>46.802325581395351</c:v>
                </c:pt>
                <c:pt idx="112">
                  <c:v>35.741885625965999</c:v>
                </c:pt>
                <c:pt idx="113">
                  <c:v>58.265582655826556</c:v>
                </c:pt>
                <c:pt idx="114">
                  <c:v>27.325058463752473</c:v>
                </c:pt>
                <c:pt idx="115">
                  <c:v>44.987300164350813</c:v>
                </c:pt>
                <c:pt idx="116">
                  <c:v>49.045053868756121</c:v>
                </c:pt>
                <c:pt idx="117">
                  <c:v>61.287280443239425</c:v>
                </c:pt>
                <c:pt idx="118">
                  <c:v>31.702702702702702</c:v>
                </c:pt>
                <c:pt idx="119">
                  <c:v>46.418145070738824</c:v>
                </c:pt>
                <c:pt idx="120">
                  <c:v>34.059352028314727</c:v>
                </c:pt>
                <c:pt idx="121">
                  <c:v>39.640700927698425</c:v>
                </c:pt>
                <c:pt idx="122">
                  <c:v>57.222460351478787</c:v>
                </c:pt>
                <c:pt idx="123">
                  <c:v>48.98702120924343</c:v>
                </c:pt>
                <c:pt idx="124">
                  <c:v>42.303595206391478</c:v>
                </c:pt>
                <c:pt idx="125">
                  <c:v>21.815687171278299</c:v>
                </c:pt>
                <c:pt idx="126">
                  <c:v>54.076230809952349</c:v>
                </c:pt>
                <c:pt idx="127">
                  <c:v>60.890336590662322</c:v>
                </c:pt>
                <c:pt idx="128">
                  <c:v>49.022524436889078</c:v>
                </c:pt>
                <c:pt idx="129">
                  <c:v>59.209174940089014</c:v>
                </c:pt>
                <c:pt idx="130">
                  <c:v>43.564735131000191</c:v>
                </c:pt>
                <c:pt idx="131">
                  <c:v>48.767054700212789</c:v>
                </c:pt>
                <c:pt idx="132">
                  <c:v>25.006282985674794</c:v>
                </c:pt>
                <c:pt idx="133">
                  <c:v>62.707641196013284</c:v>
                </c:pt>
                <c:pt idx="134">
                  <c:v>62.627013630731099</c:v>
                </c:pt>
                <c:pt idx="135">
                  <c:v>55.826609119909932</c:v>
                </c:pt>
                <c:pt idx="136">
                  <c:v>47.341989220970113</c:v>
                </c:pt>
                <c:pt idx="137">
                  <c:v>42.801086628433445</c:v>
                </c:pt>
                <c:pt idx="138">
                  <c:v>32.620011567379983</c:v>
                </c:pt>
                <c:pt idx="139">
                  <c:v>48.949174351276007</c:v>
                </c:pt>
                <c:pt idx="140">
                  <c:v>50.231888693427152</c:v>
                </c:pt>
                <c:pt idx="141">
                  <c:v>50.76005114362836</c:v>
                </c:pt>
                <c:pt idx="142">
                  <c:v>64.321952557246675</c:v>
                </c:pt>
                <c:pt idx="143">
                  <c:v>66.432584269662925</c:v>
                </c:pt>
                <c:pt idx="144">
                  <c:v>36.064874093043109</c:v>
                </c:pt>
                <c:pt idx="145">
                  <c:v>37.538922846269173</c:v>
                </c:pt>
                <c:pt idx="146">
                  <c:v>37.773804202056326</c:v>
                </c:pt>
                <c:pt idx="147">
                  <c:v>41.880448318804483</c:v>
                </c:pt>
                <c:pt idx="148">
                  <c:v>33.960876599499926</c:v>
                </c:pt>
                <c:pt idx="149">
                  <c:v>34.356596917679489</c:v>
                </c:pt>
              </c:numCache>
            </c:numRef>
          </c:xVal>
          <c:yVal>
            <c:numRef>
              <c:f>'8_References - DT vs. ORA'!$AD$4:$AD$153</c:f>
              <c:numCache>
                <c:formatCode>General</c:formatCode>
                <c:ptCount val="150"/>
                <c:pt idx="0">
                  <c:v>31</c:v>
                </c:pt>
                <c:pt idx="1">
                  <c:v>48</c:v>
                </c:pt>
                <c:pt idx="2">
                  <c:v>6</c:v>
                </c:pt>
                <c:pt idx="3">
                  <c:v>18</c:v>
                </c:pt>
                <c:pt idx="4">
                  <c:v>23</c:v>
                </c:pt>
                <c:pt idx="5">
                  <c:v>17</c:v>
                </c:pt>
                <c:pt idx="6">
                  <c:v>22</c:v>
                </c:pt>
                <c:pt idx="7">
                  <c:v>19</c:v>
                </c:pt>
                <c:pt idx="8">
                  <c:v>14</c:v>
                </c:pt>
                <c:pt idx="9">
                  <c:v>12</c:v>
                </c:pt>
                <c:pt idx="10">
                  <c:v>30</c:v>
                </c:pt>
                <c:pt idx="11">
                  <c:v>18</c:v>
                </c:pt>
                <c:pt idx="12">
                  <c:v>30</c:v>
                </c:pt>
                <c:pt idx="13">
                  <c:v>18</c:v>
                </c:pt>
                <c:pt idx="14">
                  <c:v>21</c:v>
                </c:pt>
                <c:pt idx="15">
                  <c:v>15</c:v>
                </c:pt>
                <c:pt idx="16">
                  <c:v>14</c:v>
                </c:pt>
                <c:pt idx="17">
                  <c:v>19</c:v>
                </c:pt>
                <c:pt idx="18">
                  <c:v>13</c:v>
                </c:pt>
                <c:pt idx="19">
                  <c:v>45</c:v>
                </c:pt>
                <c:pt idx="20">
                  <c:v>64</c:v>
                </c:pt>
                <c:pt idx="21">
                  <c:v>25</c:v>
                </c:pt>
                <c:pt idx="22">
                  <c:v>8</c:v>
                </c:pt>
                <c:pt idx="23">
                  <c:v>19</c:v>
                </c:pt>
                <c:pt idx="24">
                  <c:v>39</c:v>
                </c:pt>
                <c:pt idx="25">
                  <c:v>31</c:v>
                </c:pt>
                <c:pt idx="26">
                  <c:v>24</c:v>
                </c:pt>
                <c:pt idx="27">
                  <c:v>24</c:v>
                </c:pt>
                <c:pt idx="28">
                  <c:v>42</c:v>
                </c:pt>
                <c:pt idx="29">
                  <c:v>51</c:v>
                </c:pt>
                <c:pt idx="30">
                  <c:v>31</c:v>
                </c:pt>
                <c:pt idx="31">
                  <c:v>17</c:v>
                </c:pt>
                <c:pt idx="32">
                  <c:v>19</c:v>
                </c:pt>
                <c:pt idx="33">
                  <c:v>45</c:v>
                </c:pt>
                <c:pt idx="34">
                  <c:v>17</c:v>
                </c:pt>
                <c:pt idx="35">
                  <c:v>30</c:v>
                </c:pt>
                <c:pt idx="36">
                  <c:v>5</c:v>
                </c:pt>
                <c:pt idx="37">
                  <c:v>46</c:v>
                </c:pt>
                <c:pt idx="38">
                  <c:v>12</c:v>
                </c:pt>
                <c:pt idx="39">
                  <c:v>31</c:v>
                </c:pt>
                <c:pt idx="40">
                  <c:v>43</c:v>
                </c:pt>
                <c:pt idx="41">
                  <c:v>21</c:v>
                </c:pt>
                <c:pt idx="42">
                  <c:v>21</c:v>
                </c:pt>
                <c:pt idx="43">
                  <c:v>30</c:v>
                </c:pt>
                <c:pt idx="44">
                  <c:v>70</c:v>
                </c:pt>
                <c:pt idx="45">
                  <c:v>72</c:v>
                </c:pt>
                <c:pt idx="46">
                  <c:v>20</c:v>
                </c:pt>
                <c:pt idx="47">
                  <c:v>43</c:v>
                </c:pt>
                <c:pt idx="48">
                  <c:v>29</c:v>
                </c:pt>
                <c:pt idx="49">
                  <c:v>39</c:v>
                </c:pt>
                <c:pt idx="50">
                  <c:v>38</c:v>
                </c:pt>
                <c:pt idx="51">
                  <c:v>76</c:v>
                </c:pt>
                <c:pt idx="52">
                  <c:v>25</c:v>
                </c:pt>
                <c:pt idx="53">
                  <c:v>18</c:v>
                </c:pt>
                <c:pt idx="54">
                  <c:v>8</c:v>
                </c:pt>
                <c:pt idx="55">
                  <c:v>49</c:v>
                </c:pt>
                <c:pt idx="56">
                  <c:v>31</c:v>
                </c:pt>
                <c:pt idx="57">
                  <c:v>26</c:v>
                </c:pt>
                <c:pt idx="58">
                  <c:v>28</c:v>
                </c:pt>
                <c:pt idx="59">
                  <c:v>30</c:v>
                </c:pt>
                <c:pt idx="60">
                  <c:v>61</c:v>
                </c:pt>
                <c:pt idx="61">
                  <c:v>55</c:v>
                </c:pt>
                <c:pt idx="62">
                  <c:v>39</c:v>
                </c:pt>
                <c:pt idx="63">
                  <c:v>23</c:v>
                </c:pt>
                <c:pt idx="64">
                  <c:v>47</c:v>
                </c:pt>
                <c:pt idx="65">
                  <c:v>15</c:v>
                </c:pt>
                <c:pt idx="66">
                  <c:v>22</c:v>
                </c:pt>
                <c:pt idx="67">
                  <c:v>26</c:v>
                </c:pt>
                <c:pt idx="68">
                  <c:v>20</c:v>
                </c:pt>
                <c:pt idx="69">
                  <c:v>16</c:v>
                </c:pt>
                <c:pt idx="70">
                  <c:v>42</c:v>
                </c:pt>
                <c:pt idx="71">
                  <c:v>10</c:v>
                </c:pt>
                <c:pt idx="72">
                  <c:v>32</c:v>
                </c:pt>
                <c:pt idx="73">
                  <c:v>7</c:v>
                </c:pt>
                <c:pt idx="74">
                  <c:v>14</c:v>
                </c:pt>
                <c:pt idx="75">
                  <c:v>7</c:v>
                </c:pt>
                <c:pt idx="76">
                  <c:v>9</c:v>
                </c:pt>
                <c:pt idx="77">
                  <c:v>35</c:v>
                </c:pt>
                <c:pt idx="78">
                  <c:v>38</c:v>
                </c:pt>
                <c:pt idx="79">
                  <c:v>15</c:v>
                </c:pt>
                <c:pt idx="80">
                  <c:v>65</c:v>
                </c:pt>
                <c:pt idx="81">
                  <c:v>19</c:v>
                </c:pt>
                <c:pt idx="82">
                  <c:v>6</c:v>
                </c:pt>
                <c:pt idx="83">
                  <c:v>22</c:v>
                </c:pt>
                <c:pt idx="84">
                  <c:v>6</c:v>
                </c:pt>
                <c:pt idx="85">
                  <c:v>37</c:v>
                </c:pt>
                <c:pt idx="86">
                  <c:v>12</c:v>
                </c:pt>
                <c:pt idx="87">
                  <c:v>10</c:v>
                </c:pt>
                <c:pt idx="88">
                  <c:v>43</c:v>
                </c:pt>
                <c:pt idx="89">
                  <c:v>11</c:v>
                </c:pt>
                <c:pt idx="90">
                  <c:v>11</c:v>
                </c:pt>
                <c:pt idx="91">
                  <c:v>15</c:v>
                </c:pt>
                <c:pt idx="92">
                  <c:v>22</c:v>
                </c:pt>
                <c:pt idx="93">
                  <c:v>12</c:v>
                </c:pt>
                <c:pt idx="94">
                  <c:v>34</c:v>
                </c:pt>
                <c:pt idx="95">
                  <c:v>39</c:v>
                </c:pt>
                <c:pt idx="96">
                  <c:v>10</c:v>
                </c:pt>
                <c:pt idx="97">
                  <c:v>39</c:v>
                </c:pt>
                <c:pt idx="98">
                  <c:v>67</c:v>
                </c:pt>
                <c:pt idx="99">
                  <c:v>81</c:v>
                </c:pt>
                <c:pt idx="100">
                  <c:v>22</c:v>
                </c:pt>
                <c:pt idx="101">
                  <c:v>35</c:v>
                </c:pt>
                <c:pt idx="102">
                  <c:v>47</c:v>
                </c:pt>
                <c:pt idx="103">
                  <c:v>30</c:v>
                </c:pt>
                <c:pt idx="104">
                  <c:v>24</c:v>
                </c:pt>
                <c:pt idx="105">
                  <c:v>23</c:v>
                </c:pt>
                <c:pt idx="106">
                  <c:v>30</c:v>
                </c:pt>
                <c:pt idx="107">
                  <c:v>28</c:v>
                </c:pt>
                <c:pt idx="108">
                  <c:v>25</c:v>
                </c:pt>
                <c:pt idx="109">
                  <c:v>66</c:v>
                </c:pt>
                <c:pt idx="110">
                  <c:v>72</c:v>
                </c:pt>
                <c:pt idx="111">
                  <c:v>42</c:v>
                </c:pt>
                <c:pt idx="112">
                  <c:v>11</c:v>
                </c:pt>
                <c:pt idx="113">
                  <c:v>39</c:v>
                </c:pt>
                <c:pt idx="114">
                  <c:v>27</c:v>
                </c:pt>
                <c:pt idx="115">
                  <c:v>32</c:v>
                </c:pt>
                <c:pt idx="116">
                  <c:v>42</c:v>
                </c:pt>
                <c:pt idx="117">
                  <c:v>31</c:v>
                </c:pt>
                <c:pt idx="118">
                  <c:v>45</c:v>
                </c:pt>
                <c:pt idx="119">
                  <c:v>16</c:v>
                </c:pt>
                <c:pt idx="120">
                  <c:v>61</c:v>
                </c:pt>
                <c:pt idx="121">
                  <c:v>26</c:v>
                </c:pt>
                <c:pt idx="122">
                  <c:v>21</c:v>
                </c:pt>
                <c:pt idx="123">
                  <c:v>27</c:v>
                </c:pt>
                <c:pt idx="124">
                  <c:v>25</c:v>
                </c:pt>
                <c:pt idx="125">
                  <c:v>15</c:v>
                </c:pt>
                <c:pt idx="126">
                  <c:v>42</c:v>
                </c:pt>
                <c:pt idx="127">
                  <c:v>27</c:v>
                </c:pt>
                <c:pt idx="128">
                  <c:v>18</c:v>
                </c:pt>
                <c:pt idx="129">
                  <c:v>16</c:v>
                </c:pt>
                <c:pt idx="130">
                  <c:v>48</c:v>
                </c:pt>
                <c:pt idx="131">
                  <c:v>48</c:v>
                </c:pt>
                <c:pt idx="132">
                  <c:v>12</c:v>
                </c:pt>
                <c:pt idx="133">
                  <c:v>14</c:v>
                </c:pt>
                <c:pt idx="134">
                  <c:v>12</c:v>
                </c:pt>
                <c:pt idx="135">
                  <c:v>18</c:v>
                </c:pt>
                <c:pt idx="136">
                  <c:v>23</c:v>
                </c:pt>
                <c:pt idx="137">
                  <c:v>18</c:v>
                </c:pt>
                <c:pt idx="138">
                  <c:v>28</c:v>
                </c:pt>
                <c:pt idx="139">
                  <c:v>33</c:v>
                </c:pt>
                <c:pt idx="140">
                  <c:v>17</c:v>
                </c:pt>
                <c:pt idx="141">
                  <c:v>32</c:v>
                </c:pt>
                <c:pt idx="142">
                  <c:v>26</c:v>
                </c:pt>
                <c:pt idx="143">
                  <c:v>36</c:v>
                </c:pt>
                <c:pt idx="144">
                  <c:v>18</c:v>
                </c:pt>
                <c:pt idx="145">
                  <c:v>34</c:v>
                </c:pt>
                <c:pt idx="146">
                  <c:v>22</c:v>
                </c:pt>
                <c:pt idx="147">
                  <c:v>42</c:v>
                </c:pt>
                <c:pt idx="148">
                  <c:v>15</c:v>
                </c:pt>
                <c:pt idx="149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BD-40C1-A753-ED3BFCF8A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4694447"/>
        <c:axId val="1824696943"/>
      </c:scatterChart>
      <c:valAx>
        <c:axId val="1824694447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Introduction (%</a:t>
                </a:r>
                <a:r>
                  <a:rPr lang="hr-HR" sz="1400" b="1" baseline="0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 IMRaD)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824696943"/>
        <c:crosses val="autoZero"/>
        <c:crossBetween val="midCat"/>
      </c:valAx>
      <c:valAx>
        <c:axId val="1824696943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Ref.</a:t>
                </a:r>
                <a:r>
                  <a:rPr lang="hr-HR" sz="1400" b="1" baseline="0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 Intro (n)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824694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</a:rPr>
              <a:t>Intro</a:t>
            </a:r>
            <a:r>
              <a:rPr lang="hr-HR" b="1" baseline="0">
                <a:solidFill>
                  <a:schemeClr val="tx1"/>
                </a:solidFill>
              </a:rPr>
              <a:t> vs. Ref. total (ORAs)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'8_References - DT vs. ORA'!$AH$3</c:f>
              <c:strCache>
                <c:ptCount val="1"/>
                <c:pt idx="0">
                  <c:v>References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'8_References - DT vs. ORA'!$AG$4:$AG$153</c:f>
              <c:numCache>
                <c:formatCode>General</c:formatCode>
                <c:ptCount val="150"/>
                <c:pt idx="0">
                  <c:v>14.177292046144505</c:v>
                </c:pt>
                <c:pt idx="1">
                  <c:v>8.4376863446630903</c:v>
                </c:pt>
                <c:pt idx="2">
                  <c:v>13.199245757385292</c:v>
                </c:pt>
                <c:pt idx="3">
                  <c:v>14.364105874757907</c:v>
                </c:pt>
                <c:pt idx="4">
                  <c:v>7.8271759549154662</c:v>
                </c:pt>
                <c:pt idx="5">
                  <c:v>12.721617418351478</c:v>
                </c:pt>
                <c:pt idx="6">
                  <c:v>7.3337476693598509</c:v>
                </c:pt>
                <c:pt idx="7">
                  <c:v>13.347718865598027</c:v>
                </c:pt>
                <c:pt idx="8">
                  <c:v>11.842105263157894</c:v>
                </c:pt>
                <c:pt idx="9">
                  <c:v>15.604801477377656</c:v>
                </c:pt>
                <c:pt idx="10">
                  <c:v>11.626468769325912</c:v>
                </c:pt>
                <c:pt idx="11">
                  <c:v>20.728720146968769</c:v>
                </c:pt>
                <c:pt idx="12">
                  <c:v>20.918367346938776</c:v>
                </c:pt>
                <c:pt idx="13">
                  <c:v>15.067208502657081</c:v>
                </c:pt>
                <c:pt idx="14">
                  <c:v>10.489721886336154</c:v>
                </c:pt>
                <c:pt idx="15">
                  <c:v>13.800175798417813</c:v>
                </c:pt>
                <c:pt idx="16">
                  <c:v>12.442537542139135</c:v>
                </c:pt>
                <c:pt idx="17">
                  <c:v>17.524213075060533</c:v>
                </c:pt>
                <c:pt idx="18">
                  <c:v>24.963574550752792</c:v>
                </c:pt>
                <c:pt idx="19">
                  <c:v>25.208269052761494</c:v>
                </c:pt>
                <c:pt idx="20">
                  <c:v>11.903838697169446</c:v>
                </c:pt>
                <c:pt idx="21">
                  <c:v>8.0942622950819683</c:v>
                </c:pt>
                <c:pt idx="22">
                  <c:v>6.5943992773261062</c:v>
                </c:pt>
                <c:pt idx="23">
                  <c:v>17.616580310880828</c:v>
                </c:pt>
                <c:pt idx="24">
                  <c:v>11.386138613861387</c:v>
                </c:pt>
                <c:pt idx="25">
                  <c:v>17.479796468123315</c:v>
                </c:pt>
                <c:pt idx="26">
                  <c:v>14.290142591444512</c:v>
                </c:pt>
                <c:pt idx="27">
                  <c:v>23.249299719887954</c:v>
                </c:pt>
                <c:pt idx="28">
                  <c:v>20.011567379988431</c:v>
                </c:pt>
                <c:pt idx="29">
                  <c:v>24.467455621301777</c:v>
                </c:pt>
                <c:pt idx="30">
                  <c:v>30.871559633027523</c:v>
                </c:pt>
                <c:pt idx="31">
                  <c:v>26.266416510318951</c:v>
                </c:pt>
                <c:pt idx="32">
                  <c:v>14.296784192173575</c:v>
                </c:pt>
                <c:pt idx="33">
                  <c:v>23.743500866551127</c:v>
                </c:pt>
                <c:pt idx="34">
                  <c:v>26.163081540770385</c:v>
                </c:pt>
                <c:pt idx="35">
                  <c:v>23.674588665447899</c:v>
                </c:pt>
                <c:pt idx="36">
                  <c:v>23.892701185277605</c:v>
                </c:pt>
                <c:pt idx="37">
                  <c:v>16.262482168330955</c:v>
                </c:pt>
                <c:pt idx="38">
                  <c:v>20.896300156331424</c:v>
                </c:pt>
                <c:pt idx="39">
                  <c:v>10.633668751699755</c:v>
                </c:pt>
                <c:pt idx="40">
                  <c:v>10.66471877282688</c:v>
                </c:pt>
                <c:pt idx="41">
                  <c:v>17.802385008517888</c:v>
                </c:pt>
                <c:pt idx="42">
                  <c:v>25.932146456163924</c:v>
                </c:pt>
                <c:pt idx="43">
                  <c:v>16.366158113730929</c:v>
                </c:pt>
                <c:pt idx="44">
                  <c:v>16.461399819765695</c:v>
                </c:pt>
                <c:pt idx="45">
                  <c:v>10.268948655256724</c:v>
                </c:pt>
                <c:pt idx="46">
                  <c:v>19.103568320278502</c:v>
                </c:pt>
                <c:pt idx="47">
                  <c:v>17.73022544898739</c:v>
                </c:pt>
                <c:pt idx="48">
                  <c:v>23.8314447592068</c:v>
                </c:pt>
                <c:pt idx="49">
                  <c:v>14.440572977158341</c:v>
                </c:pt>
                <c:pt idx="50">
                  <c:v>29.13931436907367</c:v>
                </c:pt>
                <c:pt idx="51">
                  <c:v>14.806866952789699</c:v>
                </c:pt>
                <c:pt idx="52">
                  <c:v>14.504563233376794</c:v>
                </c:pt>
                <c:pt idx="53">
                  <c:v>13.11766797013864</c:v>
                </c:pt>
                <c:pt idx="54">
                  <c:v>11.75684702738811</c:v>
                </c:pt>
                <c:pt idx="55">
                  <c:v>20.885466794995189</c:v>
                </c:pt>
                <c:pt idx="56">
                  <c:v>9.8316358345458319</c:v>
                </c:pt>
                <c:pt idx="57">
                  <c:v>15.505683474205769</c:v>
                </c:pt>
                <c:pt idx="58">
                  <c:v>10.816044260027663</c:v>
                </c:pt>
                <c:pt idx="59">
                  <c:v>12.752772341813436</c:v>
                </c:pt>
                <c:pt idx="60">
                  <c:v>14.707750952986023</c:v>
                </c:pt>
                <c:pt idx="61">
                  <c:v>6.0701956271576529</c:v>
                </c:pt>
                <c:pt idx="62">
                  <c:v>14.120815698345519</c:v>
                </c:pt>
                <c:pt idx="63">
                  <c:v>15.886246629075753</c:v>
                </c:pt>
                <c:pt idx="64">
                  <c:v>22.989233692210259</c:v>
                </c:pt>
                <c:pt idx="65">
                  <c:v>21.302495435179551</c:v>
                </c:pt>
                <c:pt idx="66">
                  <c:v>21.54340836012862</c:v>
                </c:pt>
                <c:pt idx="67">
                  <c:v>8.4396467124631993</c:v>
                </c:pt>
                <c:pt idx="68">
                  <c:v>12.872946697955079</c:v>
                </c:pt>
                <c:pt idx="69">
                  <c:v>18.568056648308417</c:v>
                </c:pt>
                <c:pt idx="70">
                  <c:v>12.196914033798677</c:v>
                </c:pt>
                <c:pt idx="71">
                  <c:v>18.116927260367095</c:v>
                </c:pt>
                <c:pt idx="72">
                  <c:v>17.501739735560196</c:v>
                </c:pt>
                <c:pt idx="73">
                  <c:v>9.4662638469284985</c:v>
                </c:pt>
                <c:pt idx="74">
                  <c:v>15.205421431596781</c:v>
                </c:pt>
                <c:pt idx="75">
                  <c:v>7.0690230076692231</c:v>
                </c:pt>
                <c:pt idx="76">
                  <c:v>12.655906089508436</c:v>
                </c:pt>
                <c:pt idx="77">
                  <c:v>16.46039603960396</c:v>
                </c:pt>
                <c:pt idx="78">
                  <c:v>14.741588622962192</c:v>
                </c:pt>
                <c:pt idx="79">
                  <c:v>16.630535769588111</c:v>
                </c:pt>
                <c:pt idx="80">
                  <c:v>10.95890410958904</c:v>
                </c:pt>
                <c:pt idx="81">
                  <c:v>18.103448275862068</c:v>
                </c:pt>
                <c:pt idx="82">
                  <c:v>8.7953456536618742</c:v>
                </c:pt>
                <c:pt idx="83">
                  <c:v>13.668744434550312</c:v>
                </c:pt>
                <c:pt idx="84">
                  <c:v>34.649555774925958</c:v>
                </c:pt>
                <c:pt idx="85">
                  <c:v>10.78600114744693</c:v>
                </c:pt>
                <c:pt idx="86">
                  <c:v>14.877521613832853</c:v>
                </c:pt>
                <c:pt idx="87">
                  <c:v>14.281481481481482</c:v>
                </c:pt>
                <c:pt idx="88">
                  <c:v>12.011076497057806</c:v>
                </c:pt>
                <c:pt idx="89">
                  <c:v>11.537262238852509</c:v>
                </c:pt>
                <c:pt idx="90">
                  <c:v>11.487018095987411</c:v>
                </c:pt>
                <c:pt idx="91">
                  <c:v>17.395223073456513</c:v>
                </c:pt>
                <c:pt idx="92">
                  <c:v>17.296737441740031</c:v>
                </c:pt>
                <c:pt idx="93">
                  <c:v>15.323257766582705</c:v>
                </c:pt>
                <c:pt idx="94">
                  <c:v>14.549180327868852</c:v>
                </c:pt>
                <c:pt idx="95">
                  <c:v>28.941469489414693</c:v>
                </c:pt>
                <c:pt idx="96">
                  <c:v>20.470505617977526</c:v>
                </c:pt>
                <c:pt idx="97">
                  <c:v>8.5453854918344092</c:v>
                </c:pt>
                <c:pt idx="98">
                  <c:v>15.958858659588588</c:v>
                </c:pt>
                <c:pt idx="99">
                  <c:v>20.283400809716596</c:v>
                </c:pt>
                <c:pt idx="100">
                  <c:v>24.571603427172583</c:v>
                </c:pt>
                <c:pt idx="101">
                  <c:v>18.834586466165412</c:v>
                </c:pt>
                <c:pt idx="102">
                  <c:v>17.482517482517483</c:v>
                </c:pt>
                <c:pt idx="103">
                  <c:v>9.6043165467625897</c:v>
                </c:pt>
                <c:pt idx="104">
                  <c:v>23.214285714285715</c:v>
                </c:pt>
                <c:pt idx="105">
                  <c:v>16.923541855545484</c:v>
                </c:pt>
                <c:pt idx="106">
                  <c:v>14.864099660249149</c:v>
                </c:pt>
                <c:pt idx="107">
                  <c:v>15.789473684210526</c:v>
                </c:pt>
                <c:pt idx="108">
                  <c:v>30.720480320213479</c:v>
                </c:pt>
                <c:pt idx="109">
                  <c:v>22.760887428101888</c:v>
                </c:pt>
                <c:pt idx="110">
                  <c:v>15.187637969094922</c:v>
                </c:pt>
                <c:pt idx="111">
                  <c:v>14.072847682119205</c:v>
                </c:pt>
                <c:pt idx="112">
                  <c:v>18.812330009066184</c:v>
                </c:pt>
                <c:pt idx="113">
                  <c:v>11.720791340052259</c:v>
                </c:pt>
                <c:pt idx="114">
                  <c:v>17.143628509719221</c:v>
                </c:pt>
                <c:pt idx="115">
                  <c:v>10.948745910577971</c:v>
                </c:pt>
                <c:pt idx="116">
                  <c:v>9.5829024474319198</c:v>
                </c:pt>
                <c:pt idx="117">
                  <c:v>13.617677286742037</c:v>
                </c:pt>
                <c:pt idx="118">
                  <c:v>26.279150713539856</c:v>
                </c:pt>
                <c:pt idx="119">
                  <c:v>17.623252391464312</c:v>
                </c:pt>
                <c:pt idx="120">
                  <c:v>13.222667429879795</c:v>
                </c:pt>
                <c:pt idx="121">
                  <c:v>6.2731679498146562</c:v>
                </c:pt>
                <c:pt idx="122">
                  <c:v>10.028571428571428</c:v>
                </c:pt>
                <c:pt idx="123">
                  <c:v>25.925925925925924</c:v>
                </c:pt>
                <c:pt idx="124">
                  <c:v>15.136162127929071</c:v>
                </c:pt>
                <c:pt idx="125">
                  <c:v>11.477441745166088</c:v>
                </c:pt>
                <c:pt idx="126">
                  <c:v>11.951501154734411</c:v>
                </c:pt>
                <c:pt idx="127">
                  <c:v>17.187948350071736</c:v>
                </c:pt>
                <c:pt idx="128">
                  <c:v>24.882860665844635</c:v>
                </c:pt>
                <c:pt idx="129">
                  <c:v>15.620214395099541</c:v>
                </c:pt>
                <c:pt idx="130">
                  <c:v>16.014726184997699</c:v>
                </c:pt>
                <c:pt idx="131">
                  <c:v>15.562815562815564</c:v>
                </c:pt>
                <c:pt idx="132">
                  <c:v>12.095713910070996</c:v>
                </c:pt>
                <c:pt idx="133">
                  <c:v>13.278911564625851</c:v>
                </c:pt>
                <c:pt idx="134">
                  <c:v>12.121945318170821</c:v>
                </c:pt>
                <c:pt idx="135">
                  <c:v>14.085603112840467</c:v>
                </c:pt>
                <c:pt idx="136">
                  <c:v>14.370208105147864</c:v>
                </c:pt>
                <c:pt idx="137">
                  <c:v>17.716810044175773</c:v>
                </c:pt>
                <c:pt idx="138">
                  <c:v>13.539325842696629</c:v>
                </c:pt>
                <c:pt idx="139">
                  <c:v>14.740165128703254</c:v>
                </c:pt>
                <c:pt idx="140">
                  <c:v>7.6429980276134124</c:v>
                </c:pt>
                <c:pt idx="141">
                  <c:v>10.365853658536585</c:v>
                </c:pt>
                <c:pt idx="142">
                  <c:v>14.102936900261703</c:v>
                </c:pt>
                <c:pt idx="143">
                  <c:v>18.34009062723587</c:v>
                </c:pt>
                <c:pt idx="144">
                  <c:v>9.8205128205128212</c:v>
                </c:pt>
                <c:pt idx="145">
                  <c:v>16.974169741697416</c:v>
                </c:pt>
                <c:pt idx="146">
                  <c:v>7.349027635619243</c:v>
                </c:pt>
                <c:pt idx="147">
                  <c:v>10.48623315758641</c:v>
                </c:pt>
                <c:pt idx="148">
                  <c:v>18.950749464668093</c:v>
                </c:pt>
                <c:pt idx="149">
                  <c:v>10.664993726474279</c:v>
                </c:pt>
              </c:numCache>
            </c:numRef>
          </c:xVal>
          <c:yVal>
            <c:numRef>
              <c:f>'8_References - DT vs. ORA'!$AH$4:$AH$153</c:f>
              <c:numCache>
                <c:formatCode>General</c:formatCode>
                <c:ptCount val="150"/>
                <c:pt idx="0">
                  <c:v>33</c:v>
                </c:pt>
                <c:pt idx="1">
                  <c:v>23</c:v>
                </c:pt>
                <c:pt idx="2">
                  <c:v>18</c:v>
                </c:pt>
                <c:pt idx="3">
                  <c:v>25</c:v>
                </c:pt>
                <c:pt idx="4">
                  <c:v>40</c:v>
                </c:pt>
                <c:pt idx="5">
                  <c:v>21</c:v>
                </c:pt>
                <c:pt idx="6">
                  <c:v>19</c:v>
                </c:pt>
                <c:pt idx="7">
                  <c:v>37</c:v>
                </c:pt>
                <c:pt idx="8">
                  <c:v>25</c:v>
                </c:pt>
                <c:pt idx="9">
                  <c:v>35</c:v>
                </c:pt>
                <c:pt idx="10">
                  <c:v>23</c:v>
                </c:pt>
                <c:pt idx="11">
                  <c:v>34</c:v>
                </c:pt>
                <c:pt idx="12">
                  <c:v>29</c:v>
                </c:pt>
                <c:pt idx="13">
                  <c:v>40</c:v>
                </c:pt>
                <c:pt idx="14">
                  <c:v>27</c:v>
                </c:pt>
                <c:pt idx="15">
                  <c:v>29</c:v>
                </c:pt>
                <c:pt idx="16">
                  <c:v>37</c:v>
                </c:pt>
                <c:pt idx="17">
                  <c:v>35</c:v>
                </c:pt>
                <c:pt idx="18">
                  <c:v>23</c:v>
                </c:pt>
                <c:pt idx="19">
                  <c:v>33</c:v>
                </c:pt>
                <c:pt idx="20">
                  <c:v>22</c:v>
                </c:pt>
                <c:pt idx="21">
                  <c:v>33</c:v>
                </c:pt>
                <c:pt idx="22">
                  <c:v>19</c:v>
                </c:pt>
                <c:pt idx="23">
                  <c:v>35</c:v>
                </c:pt>
                <c:pt idx="24">
                  <c:v>31</c:v>
                </c:pt>
                <c:pt idx="25">
                  <c:v>37</c:v>
                </c:pt>
                <c:pt idx="26">
                  <c:v>30</c:v>
                </c:pt>
                <c:pt idx="27">
                  <c:v>19</c:v>
                </c:pt>
                <c:pt idx="28">
                  <c:v>37</c:v>
                </c:pt>
                <c:pt idx="29">
                  <c:v>31</c:v>
                </c:pt>
                <c:pt idx="30">
                  <c:v>31</c:v>
                </c:pt>
                <c:pt idx="31">
                  <c:v>22</c:v>
                </c:pt>
                <c:pt idx="32">
                  <c:v>29</c:v>
                </c:pt>
                <c:pt idx="33">
                  <c:v>24</c:v>
                </c:pt>
                <c:pt idx="34">
                  <c:v>26</c:v>
                </c:pt>
                <c:pt idx="35">
                  <c:v>34</c:v>
                </c:pt>
                <c:pt idx="36">
                  <c:v>21</c:v>
                </c:pt>
                <c:pt idx="37">
                  <c:v>30</c:v>
                </c:pt>
                <c:pt idx="38">
                  <c:v>21</c:v>
                </c:pt>
                <c:pt idx="39">
                  <c:v>34</c:v>
                </c:pt>
                <c:pt idx="40">
                  <c:v>28</c:v>
                </c:pt>
                <c:pt idx="41">
                  <c:v>31</c:v>
                </c:pt>
                <c:pt idx="42">
                  <c:v>33</c:v>
                </c:pt>
                <c:pt idx="43">
                  <c:v>33</c:v>
                </c:pt>
                <c:pt idx="44">
                  <c:v>40</c:v>
                </c:pt>
                <c:pt idx="45">
                  <c:v>33</c:v>
                </c:pt>
                <c:pt idx="46">
                  <c:v>25</c:v>
                </c:pt>
                <c:pt idx="47">
                  <c:v>34</c:v>
                </c:pt>
                <c:pt idx="48">
                  <c:v>30</c:v>
                </c:pt>
                <c:pt idx="49">
                  <c:v>16</c:v>
                </c:pt>
                <c:pt idx="50">
                  <c:v>30</c:v>
                </c:pt>
                <c:pt idx="51">
                  <c:v>27</c:v>
                </c:pt>
                <c:pt idx="52">
                  <c:v>41</c:v>
                </c:pt>
                <c:pt idx="53">
                  <c:v>35</c:v>
                </c:pt>
                <c:pt idx="54">
                  <c:v>19</c:v>
                </c:pt>
                <c:pt idx="55">
                  <c:v>19</c:v>
                </c:pt>
                <c:pt idx="56">
                  <c:v>29</c:v>
                </c:pt>
                <c:pt idx="57">
                  <c:v>29</c:v>
                </c:pt>
                <c:pt idx="58">
                  <c:v>50</c:v>
                </c:pt>
                <c:pt idx="59">
                  <c:v>35</c:v>
                </c:pt>
                <c:pt idx="60">
                  <c:v>57</c:v>
                </c:pt>
                <c:pt idx="61">
                  <c:v>34</c:v>
                </c:pt>
                <c:pt idx="62">
                  <c:v>26</c:v>
                </c:pt>
                <c:pt idx="63">
                  <c:v>69</c:v>
                </c:pt>
                <c:pt idx="64">
                  <c:v>29</c:v>
                </c:pt>
                <c:pt idx="65">
                  <c:v>24</c:v>
                </c:pt>
                <c:pt idx="66">
                  <c:v>30</c:v>
                </c:pt>
                <c:pt idx="67">
                  <c:v>29</c:v>
                </c:pt>
                <c:pt idx="68">
                  <c:v>30</c:v>
                </c:pt>
                <c:pt idx="69">
                  <c:v>27</c:v>
                </c:pt>
                <c:pt idx="70">
                  <c:v>23</c:v>
                </c:pt>
                <c:pt idx="71">
                  <c:v>27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36</c:v>
                </c:pt>
                <c:pt idx="80">
                  <c:v>24</c:v>
                </c:pt>
                <c:pt idx="81">
                  <c:v>26</c:v>
                </c:pt>
                <c:pt idx="82">
                  <c:v>33</c:v>
                </c:pt>
                <c:pt idx="83">
                  <c:v>11</c:v>
                </c:pt>
                <c:pt idx="84">
                  <c:v>30</c:v>
                </c:pt>
                <c:pt idx="85">
                  <c:v>32</c:v>
                </c:pt>
                <c:pt idx="86">
                  <c:v>30</c:v>
                </c:pt>
                <c:pt idx="87">
                  <c:v>29</c:v>
                </c:pt>
                <c:pt idx="88">
                  <c:v>30</c:v>
                </c:pt>
                <c:pt idx="89">
                  <c:v>27</c:v>
                </c:pt>
                <c:pt idx="90">
                  <c:v>26</c:v>
                </c:pt>
                <c:pt idx="91">
                  <c:v>51</c:v>
                </c:pt>
                <c:pt idx="92">
                  <c:v>25</c:v>
                </c:pt>
                <c:pt idx="93">
                  <c:v>35</c:v>
                </c:pt>
                <c:pt idx="94">
                  <c:v>26</c:v>
                </c:pt>
                <c:pt idx="95">
                  <c:v>34</c:v>
                </c:pt>
                <c:pt idx="96">
                  <c:v>45</c:v>
                </c:pt>
                <c:pt idx="97">
                  <c:v>45</c:v>
                </c:pt>
                <c:pt idx="98">
                  <c:v>39</c:v>
                </c:pt>
                <c:pt idx="99">
                  <c:v>41</c:v>
                </c:pt>
                <c:pt idx="100">
                  <c:v>29</c:v>
                </c:pt>
                <c:pt idx="101">
                  <c:v>27</c:v>
                </c:pt>
                <c:pt idx="102">
                  <c:v>21</c:v>
                </c:pt>
                <c:pt idx="103">
                  <c:v>26</c:v>
                </c:pt>
                <c:pt idx="104">
                  <c:v>31</c:v>
                </c:pt>
                <c:pt idx="105">
                  <c:v>57</c:v>
                </c:pt>
                <c:pt idx="106">
                  <c:v>44</c:v>
                </c:pt>
                <c:pt idx="107">
                  <c:v>31</c:v>
                </c:pt>
                <c:pt idx="108">
                  <c:v>20</c:v>
                </c:pt>
                <c:pt idx="109">
                  <c:v>38</c:v>
                </c:pt>
                <c:pt idx="110">
                  <c:v>34</c:v>
                </c:pt>
                <c:pt idx="111">
                  <c:v>31</c:v>
                </c:pt>
                <c:pt idx="112">
                  <c:v>26</c:v>
                </c:pt>
                <c:pt idx="113">
                  <c:v>26</c:v>
                </c:pt>
                <c:pt idx="114">
                  <c:v>41</c:v>
                </c:pt>
                <c:pt idx="115">
                  <c:v>62</c:v>
                </c:pt>
                <c:pt idx="116">
                  <c:v>52</c:v>
                </c:pt>
                <c:pt idx="117">
                  <c:v>35</c:v>
                </c:pt>
                <c:pt idx="118">
                  <c:v>15</c:v>
                </c:pt>
                <c:pt idx="119">
                  <c:v>64</c:v>
                </c:pt>
                <c:pt idx="120">
                  <c:v>48</c:v>
                </c:pt>
                <c:pt idx="121">
                  <c:v>27</c:v>
                </c:pt>
                <c:pt idx="122">
                  <c:v>57</c:v>
                </c:pt>
                <c:pt idx="123">
                  <c:v>31</c:v>
                </c:pt>
                <c:pt idx="124">
                  <c:v>34</c:v>
                </c:pt>
                <c:pt idx="125">
                  <c:v>43</c:v>
                </c:pt>
                <c:pt idx="126">
                  <c:v>52</c:v>
                </c:pt>
                <c:pt idx="127">
                  <c:v>40</c:v>
                </c:pt>
                <c:pt idx="128">
                  <c:v>45</c:v>
                </c:pt>
                <c:pt idx="129">
                  <c:v>35</c:v>
                </c:pt>
                <c:pt idx="130">
                  <c:v>53</c:v>
                </c:pt>
                <c:pt idx="131">
                  <c:v>49</c:v>
                </c:pt>
                <c:pt idx="132">
                  <c:v>38</c:v>
                </c:pt>
                <c:pt idx="133">
                  <c:v>47</c:v>
                </c:pt>
                <c:pt idx="134">
                  <c:v>33</c:v>
                </c:pt>
                <c:pt idx="135">
                  <c:v>60</c:v>
                </c:pt>
                <c:pt idx="136">
                  <c:v>75</c:v>
                </c:pt>
                <c:pt idx="137">
                  <c:v>35</c:v>
                </c:pt>
                <c:pt idx="138">
                  <c:v>45</c:v>
                </c:pt>
                <c:pt idx="139">
                  <c:v>42</c:v>
                </c:pt>
                <c:pt idx="140">
                  <c:v>50</c:v>
                </c:pt>
                <c:pt idx="141">
                  <c:v>41</c:v>
                </c:pt>
                <c:pt idx="142">
                  <c:v>40</c:v>
                </c:pt>
                <c:pt idx="143">
                  <c:v>55</c:v>
                </c:pt>
                <c:pt idx="144">
                  <c:v>45</c:v>
                </c:pt>
                <c:pt idx="145">
                  <c:v>38</c:v>
                </c:pt>
                <c:pt idx="146">
                  <c:v>42</c:v>
                </c:pt>
                <c:pt idx="147">
                  <c:v>27</c:v>
                </c:pt>
                <c:pt idx="148">
                  <c:v>46</c:v>
                </c:pt>
                <c:pt idx="149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39-45E4-8F37-6F7E6C23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439151"/>
        <c:axId val="1611443727"/>
      </c:scatterChart>
      <c:valAx>
        <c:axId val="1611439151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</a:rPr>
                  <a:t>Introduction (% IMRaD)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611443727"/>
        <c:crosses val="autoZero"/>
        <c:crossBetween val="midCat"/>
      </c:valAx>
      <c:valAx>
        <c:axId val="1611443727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</a:rPr>
                  <a:t>Ref.</a:t>
                </a:r>
                <a:r>
                  <a:rPr lang="hr-HR" sz="1400" b="1" baseline="0">
                    <a:solidFill>
                      <a:schemeClr val="tx1"/>
                    </a:solidFill>
                  </a:rPr>
                  <a:t> total (n)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611439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</a:rPr>
              <a:t>Intro vs. </a:t>
            </a:r>
            <a:r>
              <a:rPr lang="en-US" b="1">
                <a:solidFill>
                  <a:schemeClr val="tx1"/>
                </a:solidFill>
              </a:rPr>
              <a:t>Ref. Intro.</a:t>
            </a:r>
            <a:r>
              <a:rPr lang="hr-HR" b="1">
                <a:solidFill>
                  <a:schemeClr val="tx1"/>
                </a:solidFill>
              </a:rPr>
              <a:t> (ORAs)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'8_References - DT vs. ORA'!$AI$3</c:f>
              <c:strCache>
                <c:ptCount val="1"/>
                <c:pt idx="0">
                  <c:v>Ref. Intro.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'8_References - DT vs. ORA'!$AG$4:$AG$153</c:f>
              <c:numCache>
                <c:formatCode>General</c:formatCode>
                <c:ptCount val="150"/>
                <c:pt idx="0">
                  <c:v>14.177292046144505</c:v>
                </c:pt>
                <c:pt idx="1">
                  <c:v>8.4376863446630903</c:v>
                </c:pt>
                <c:pt idx="2">
                  <c:v>13.199245757385292</c:v>
                </c:pt>
                <c:pt idx="3">
                  <c:v>14.364105874757907</c:v>
                </c:pt>
                <c:pt idx="4">
                  <c:v>7.8271759549154662</c:v>
                </c:pt>
                <c:pt idx="5">
                  <c:v>12.721617418351478</c:v>
                </c:pt>
                <c:pt idx="6">
                  <c:v>7.3337476693598509</c:v>
                </c:pt>
                <c:pt idx="7">
                  <c:v>13.347718865598027</c:v>
                </c:pt>
                <c:pt idx="8">
                  <c:v>11.842105263157894</c:v>
                </c:pt>
                <c:pt idx="9">
                  <c:v>15.604801477377656</c:v>
                </c:pt>
                <c:pt idx="10">
                  <c:v>11.626468769325912</c:v>
                </c:pt>
                <c:pt idx="11">
                  <c:v>20.728720146968769</c:v>
                </c:pt>
                <c:pt idx="12">
                  <c:v>20.918367346938776</c:v>
                </c:pt>
                <c:pt idx="13">
                  <c:v>15.067208502657081</c:v>
                </c:pt>
                <c:pt idx="14">
                  <c:v>10.489721886336154</c:v>
                </c:pt>
                <c:pt idx="15">
                  <c:v>13.800175798417813</c:v>
                </c:pt>
                <c:pt idx="16">
                  <c:v>12.442537542139135</c:v>
                </c:pt>
                <c:pt idx="17">
                  <c:v>17.524213075060533</c:v>
                </c:pt>
                <c:pt idx="18">
                  <c:v>24.963574550752792</c:v>
                </c:pt>
                <c:pt idx="19">
                  <c:v>25.208269052761494</c:v>
                </c:pt>
                <c:pt idx="20">
                  <c:v>11.903838697169446</c:v>
                </c:pt>
                <c:pt idx="21">
                  <c:v>8.0942622950819683</c:v>
                </c:pt>
                <c:pt idx="22">
                  <c:v>6.5943992773261062</c:v>
                </c:pt>
                <c:pt idx="23">
                  <c:v>17.616580310880828</c:v>
                </c:pt>
                <c:pt idx="24">
                  <c:v>11.386138613861387</c:v>
                </c:pt>
                <c:pt idx="25">
                  <c:v>17.479796468123315</c:v>
                </c:pt>
                <c:pt idx="26">
                  <c:v>14.290142591444512</c:v>
                </c:pt>
                <c:pt idx="27">
                  <c:v>23.249299719887954</c:v>
                </c:pt>
                <c:pt idx="28">
                  <c:v>20.011567379988431</c:v>
                </c:pt>
                <c:pt idx="29">
                  <c:v>24.467455621301777</c:v>
                </c:pt>
                <c:pt idx="30">
                  <c:v>30.871559633027523</c:v>
                </c:pt>
                <c:pt idx="31">
                  <c:v>26.266416510318951</c:v>
                </c:pt>
                <c:pt idx="32">
                  <c:v>14.296784192173575</c:v>
                </c:pt>
                <c:pt idx="33">
                  <c:v>23.743500866551127</c:v>
                </c:pt>
                <c:pt idx="34">
                  <c:v>26.163081540770385</c:v>
                </c:pt>
                <c:pt idx="35">
                  <c:v>23.674588665447899</c:v>
                </c:pt>
                <c:pt idx="36">
                  <c:v>23.892701185277605</c:v>
                </c:pt>
                <c:pt idx="37">
                  <c:v>16.262482168330955</c:v>
                </c:pt>
                <c:pt idx="38">
                  <c:v>20.896300156331424</c:v>
                </c:pt>
                <c:pt idx="39">
                  <c:v>10.633668751699755</c:v>
                </c:pt>
                <c:pt idx="40">
                  <c:v>10.66471877282688</c:v>
                </c:pt>
                <c:pt idx="41">
                  <c:v>17.802385008517888</c:v>
                </c:pt>
                <c:pt idx="42">
                  <c:v>25.932146456163924</c:v>
                </c:pt>
                <c:pt idx="43">
                  <c:v>16.366158113730929</c:v>
                </c:pt>
                <c:pt idx="44">
                  <c:v>16.461399819765695</c:v>
                </c:pt>
                <c:pt idx="45">
                  <c:v>10.268948655256724</c:v>
                </c:pt>
                <c:pt idx="46">
                  <c:v>19.103568320278502</c:v>
                </c:pt>
                <c:pt idx="47">
                  <c:v>17.73022544898739</c:v>
                </c:pt>
                <c:pt idx="48">
                  <c:v>23.8314447592068</c:v>
                </c:pt>
                <c:pt idx="49">
                  <c:v>14.440572977158341</c:v>
                </c:pt>
                <c:pt idx="50">
                  <c:v>29.13931436907367</c:v>
                </c:pt>
                <c:pt idx="51">
                  <c:v>14.806866952789699</c:v>
                </c:pt>
                <c:pt idx="52">
                  <c:v>14.504563233376794</c:v>
                </c:pt>
                <c:pt idx="53">
                  <c:v>13.11766797013864</c:v>
                </c:pt>
                <c:pt idx="54">
                  <c:v>11.75684702738811</c:v>
                </c:pt>
                <c:pt idx="55">
                  <c:v>20.885466794995189</c:v>
                </c:pt>
                <c:pt idx="56">
                  <c:v>9.8316358345458319</c:v>
                </c:pt>
                <c:pt idx="57">
                  <c:v>15.505683474205769</c:v>
                </c:pt>
                <c:pt idx="58">
                  <c:v>10.816044260027663</c:v>
                </c:pt>
                <c:pt idx="59">
                  <c:v>12.752772341813436</c:v>
                </c:pt>
                <c:pt idx="60">
                  <c:v>14.707750952986023</c:v>
                </c:pt>
                <c:pt idx="61">
                  <c:v>6.0701956271576529</c:v>
                </c:pt>
                <c:pt idx="62">
                  <c:v>14.120815698345519</c:v>
                </c:pt>
                <c:pt idx="63">
                  <c:v>15.886246629075753</c:v>
                </c:pt>
                <c:pt idx="64">
                  <c:v>22.989233692210259</c:v>
                </c:pt>
                <c:pt idx="65">
                  <c:v>21.302495435179551</c:v>
                </c:pt>
                <c:pt idx="66">
                  <c:v>21.54340836012862</c:v>
                </c:pt>
                <c:pt idx="67">
                  <c:v>8.4396467124631993</c:v>
                </c:pt>
                <c:pt idx="68">
                  <c:v>12.872946697955079</c:v>
                </c:pt>
                <c:pt idx="69">
                  <c:v>18.568056648308417</c:v>
                </c:pt>
                <c:pt idx="70">
                  <c:v>12.196914033798677</c:v>
                </c:pt>
                <c:pt idx="71">
                  <c:v>18.116927260367095</c:v>
                </c:pt>
                <c:pt idx="72">
                  <c:v>17.501739735560196</c:v>
                </c:pt>
                <c:pt idx="73">
                  <c:v>9.4662638469284985</c:v>
                </c:pt>
                <c:pt idx="74">
                  <c:v>15.205421431596781</c:v>
                </c:pt>
                <c:pt idx="75">
                  <c:v>7.0690230076692231</c:v>
                </c:pt>
                <c:pt idx="76">
                  <c:v>12.655906089508436</c:v>
                </c:pt>
                <c:pt idx="77">
                  <c:v>16.46039603960396</c:v>
                </c:pt>
                <c:pt idx="78">
                  <c:v>14.741588622962192</c:v>
                </c:pt>
                <c:pt idx="79">
                  <c:v>16.630535769588111</c:v>
                </c:pt>
                <c:pt idx="80">
                  <c:v>10.95890410958904</c:v>
                </c:pt>
                <c:pt idx="81">
                  <c:v>18.103448275862068</c:v>
                </c:pt>
                <c:pt idx="82">
                  <c:v>8.7953456536618742</c:v>
                </c:pt>
                <c:pt idx="83">
                  <c:v>13.668744434550312</c:v>
                </c:pt>
                <c:pt idx="84">
                  <c:v>34.649555774925958</c:v>
                </c:pt>
                <c:pt idx="85">
                  <c:v>10.78600114744693</c:v>
                </c:pt>
                <c:pt idx="86">
                  <c:v>14.877521613832853</c:v>
                </c:pt>
                <c:pt idx="87">
                  <c:v>14.281481481481482</c:v>
                </c:pt>
                <c:pt idx="88">
                  <c:v>12.011076497057806</c:v>
                </c:pt>
                <c:pt idx="89">
                  <c:v>11.537262238852509</c:v>
                </c:pt>
                <c:pt idx="90">
                  <c:v>11.487018095987411</c:v>
                </c:pt>
                <c:pt idx="91">
                  <c:v>17.395223073456513</c:v>
                </c:pt>
                <c:pt idx="92">
                  <c:v>17.296737441740031</c:v>
                </c:pt>
                <c:pt idx="93">
                  <c:v>15.323257766582705</c:v>
                </c:pt>
                <c:pt idx="94">
                  <c:v>14.549180327868852</c:v>
                </c:pt>
                <c:pt idx="95">
                  <c:v>28.941469489414693</c:v>
                </c:pt>
                <c:pt idx="96">
                  <c:v>20.470505617977526</c:v>
                </c:pt>
                <c:pt idx="97">
                  <c:v>8.5453854918344092</c:v>
                </c:pt>
                <c:pt idx="98">
                  <c:v>15.958858659588588</c:v>
                </c:pt>
                <c:pt idx="99">
                  <c:v>20.283400809716596</c:v>
                </c:pt>
                <c:pt idx="100">
                  <c:v>24.571603427172583</c:v>
                </c:pt>
                <c:pt idx="101">
                  <c:v>18.834586466165412</c:v>
                </c:pt>
                <c:pt idx="102">
                  <c:v>17.482517482517483</c:v>
                </c:pt>
                <c:pt idx="103">
                  <c:v>9.6043165467625897</c:v>
                </c:pt>
                <c:pt idx="104">
                  <c:v>23.214285714285715</c:v>
                </c:pt>
                <c:pt idx="105">
                  <c:v>16.923541855545484</c:v>
                </c:pt>
                <c:pt idx="106">
                  <c:v>14.864099660249149</c:v>
                </c:pt>
                <c:pt idx="107">
                  <c:v>15.789473684210526</c:v>
                </c:pt>
                <c:pt idx="108">
                  <c:v>30.720480320213479</c:v>
                </c:pt>
                <c:pt idx="109">
                  <c:v>22.760887428101888</c:v>
                </c:pt>
                <c:pt idx="110">
                  <c:v>15.187637969094922</c:v>
                </c:pt>
                <c:pt idx="111">
                  <c:v>14.072847682119205</c:v>
                </c:pt>
                <c:pt idx="112">
                  <c:v>18.812330009066184</c:v>
                </c:pt>
                <c:pt idx="113">
                  <c:v>11.720791340052259</c:v>
                </c:pt>
                <c:pt idx="114">
                  <c:v>17.143628509719221</c:v>
                </c:pt>
                <c:pt idx="115">
                  <c:v>10.948745910577971</c:v>
                </c:pt>
                <c:pt idx="116">
                  <c:v>9.5829024474319198</c:v>
                </c:pt>
                <c:pt idx="117">
                  <c:v>13.617677286742037</c:v>
                </c:pt>
                <c:pt idx="118">
                  <c:v>26.279150713539856</c:v>
                </c:pt>
                <c:pt idx="119">
                  <c:v>17.623252391464312</c:v>
                </c:pt>
                <c:pt idx="120">
                  <c:v>13.222667429879795</c:v>
                </c:pt>
                <c:pt idx="121">
                  <c:v>6.2731679498146562</c:v>
                </c:pt>
                <c:pt idx="122">
                  <c:v>10.028571428571428</c:v>
                </c:pt>
                <c:pt idx="123">
                  <c:v>25.925925925925924</c:v>
                </c:pt>
                <c:pt idx="124">
                  <c:v>15.136162127929071</c:v>
                </c:pt>
                <c:pt idx="125">
                  <c:v>11.477441745166088</c:v>
                </c:pt>
                <c:pt idx="126">
                  <c:v>11.951501154734411</c:v>
                </c:pt>
                <c:pt idx="127">
                  <c:v>17.187948350071736</c:v>
                </c:pt>
                <c:pt idx="128">
                  <c:v>24.882860665844635</c:v>
                </c:pt>
                <c:pt idx="129">
                  <c:v>15.620214395099541</c:v>
                </c:pt>
                <c:pt idx="130">
                  <c:v>16.014726184997699</c:v>
                </c:pt>
                <c:pt idx="131">
                  <c:v>15.562815562815564</c:v>
                </c:pt>
                <c:pt idx="132">
                  <c:v>12.095713910070996</c:v>
                </c:pt>
                <c:pt idx="133">
                  <c:v>13.278911564625851</c:v>
                </c:pt>
                <c:pt idx="134">
                  <c:v>12.121945318170821</c:v>
                </c:pt>
                <c:pt idx="135">
                  <c:v>14.085603112840467</c:v>
                </c:pt>
                <c:pt idx="136">
                  <c:v>14.370208105147864</c:v>
                </c:pt>
                <c:pt idx="137">
                  <c:v>17.716810044175773</c:v>
                </c:pt>
                <c:pt idx="138">
                  <c:v>13.539325842696629</c:v>
                </c:pt>
                <c:pt idx="139">
                  <c:v>14.740165128703254</c:v>
                </c:pt>
                <c:pt idx="140">
                  <c:v>7.6429980276134124</c:v>
                </c:pt>
                <c:pt idx="141">
                  <c:v>10.365853658536585</c:v>
                </c:pt>
                <c:pt idx="142">
                  <c:v>14.102936900261703</c:v>
                </c:pt>
                <c:pt idx="143">
                  <c:v>18.34009062723587</c:v>
                </c:pt>
                <c:pt idx="144">
                  <c:v>9.8205128205128212</c:v>
                </c:pt>
                <c:pt idx="145">
                  <c:v>16.974169741697416</c:v>
                </c:pt>
                <c:pt idx="146">
                  <c:v>7.349027635619243</c:v>
                </c:pt>
                <c:pt idx="147">
                  <c:v>10.48623315758641</c:v>
                </c:pt>
                <c:pt idx="148">
                  <c:v>18.950749464668093</c:v>
                </c:pt>
                <c:pt idx="149">
                  <c:v>10.664993726474279</c:v>
                </c:pt>
              </c:numCache>
            </c:numRef>
          </c:xVal>
          <c:yVal>
            <c:numRef>
              <c:f>'8_References - DT vs. ORA'!$AI$4:$AI$153</c:f>
              <c:numCache>
                <c:formatCode>General</c:formatCode>
                <c:ptCount val="150"/>
                <c:pt idx="0">
                  <c:v>14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16</c:v>
                </c:pt>
                <c:pt idx="9">
                  <c:v>18</c:v>
                </c:pt>
                <c:pt idx="10">
                  <c:v>8</c:v>
                </c:pt>
                <c:pt idx="11">
                  <c:v>19</c:v>
                </c:pt>
                <c:pt idx="12">
                  <c:v>18</c:v>
                </c:pt>
                <c:pt idx="13">
                  <c:v>15</c:v>
                </c:pt>
                <c:pt idx="14">
                  <c:v>11</c:v>
                </c:pt>
                <c:pt idx="15">
                  <c:v>16</c:v>
                </c:pt>
                <c:pt idx="16">
                  <c:v>11</c:v>
                </c:pt>
                <c:pt idx="17">
                  <c:v>24</c:v>
                </c:pt>
                <c:pt idx="18">
                  <c:v>15</c:v>
                </c:pt>
                <c:pt idx="19">
                  <c:v>28</c:v>
                </c:pt>
                <c:pt idx="20">
                  <c:v>11</c:v>
                </c:pt>
                <c:pt idx="21">
                  <c:v>8</c:v>
                </c:pt>
                <c:pt idx="22">
                  <c:v>6</c:v>
                </c:pt>
                <c:pt idx="23">
                  <c:v>17</c:v>
                </c:pt>
                <c:pt idx="24">
                  <c:v>11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17</c:v>
                </c:pt>
                <c:pt idx="29">
                  <c:v>22</c:v>
                </c:pt>
                <c:pt idx="30">
                  <c:v>19</c:v>
                </c:pt>
                <c:pt idx="31">
                  <c:v>13</c:v>
                </c:pt>
                <c:pt idx="32">
                  <c:v>14</c:v>
                </c:pt>
                <c:pt idx="33">
                  <c:v>7</c:v>
                </c:pt>
                <c:pt idx="34">
                  <c:v>10</c:v>
                </c:pt>
                <c:pt idx="35">
                  <c:v>21</c:v>
                </c:pt>
                <c:pt idx="36">
                  <c:v>11</c:v>
                </c:pt>
                <c:pt idx="37">
                  <c:v>10</c:v>
                </c:pt>
                <c:pt idx="38">
                  <c:v>11</c:v>
                </c:pt>
                <c:pt idx="39">
                  <c:v>18</c:v>
                </c:pt>
                <c:pt idx="40">
                  <c:v>12</c:v>
                </c:pt>
                <c:pt idx="41">
                  <c:v>19</c:v>
                </c:pt>
                <c:pt idx="42">
                  <c:v>25</c:v>
                </c:pt>
                <c:pt idx="43">
                  <c:v>15</c:v>
                </c:pt>
                <c:pt idx="44">
                  <c:v>22</c:v>
                </c:pt>
                <c:pt idx="45">
                  <c:v>18</c:v>
                </c:pt>
                <c:pt idx="46">
                  <c:v>8</c:v>
                </c:pt>
                <c:pt idx="47">
                  <c:v>21</c:v>
                </c:pt>
                <c:pt idx="48">
                  <c:v>18</c:v>
                </c:pt>
                <c:pt idx="49">
                  <c:v>6</c:v>
                </c:pt>
                <c:pt idx="50">
                  <c:v>19</c:v>
                </c:pt>
                <c:pt idx="51">
                  <c:v>20</c:v>
                </c:pt>
                <c:pt idx="52">
                  <c:v>19</c:v>
                </c:pt>
                <c:pt idx="53">
                  <c:v>11</c:v>
                </c:pt>
                <c:pt idx="54">
                  <c:v>13</c:v>
                </c:pt>
                <c:pt idx="55">
                  <c:v>11</c:v>
                </c:pt>
                <c:pt idx="56">
                  <c:v>14</c:v>
                </c:pt>
                <c:pt idx="57">
                  <c:v>17</c:v>
                </c:pt>
                <c:pt idx="58">
                  <c:v>30</c:v>
                </c:pt>
                <c:pt idx="59">
                  <c:v>13</c:v>
                </c:pt>
                <c:pt idx="60">
                  <c:v>21</c:v>
                </c:pt>
                <c:pt idx="61">
                  <c:v>11</c:v>
                </c:pt>
                <c:pt idx="62">
                  <c:v>7</c:v>
                </c:pt>
                <c:pt idx="63">
                  <c:v>25</c:v>
                </c:pt>
                <c:pt idx="64">
                  <c:v>14</c:v>
                </c:pt>
                <c:pt idx="65">
                  <c:v>11</c:v>
                </c:pt>
                <c:pt idx="66">
                  <c:v>14</c:v>
                </c:pt>
                <c:pt idx="67">
                  <c:v>7</c:v>
                </c:pt>
                <c:pt idx="68">
                  <c:v>10</c:v>
                </c:pt>
                <c:pt idx="69">
                  <c:v>19</c:v>
                </c:pt>
                <c:pt idx="70">
                  <c:v>11</c:v>
                </c:pt>
                <c:pt idx="71">
                  <c:v>10</c:v>
                </c:pt>
                <c:pt idx="72">
                  <c:v>17</c:v>
                </c:pt>
                <c:pt idx="73">
                  <c:v>11</c:v>
                </c:pt>
                <c:pt idx="74">
                  <c:v>10</c:v>
                </c:pt>
                <c:pt idx="75">
                  <c:v>17</c:v>
                </c:pt>
                <c:pt idx="76">
                  <c:v>12</c:v>
                </c:pt>
                <c:pt idx="77">
                  <c:v>21</c:v>
                </c:pt>
                <c:pt idx="78">
                  <c:v>16</c:v>
                </c:pt>
                <c:pt idx="79">
                  <c:v>12</c:v>
                </c:pt>
                <c:pt idx="80">
                  <c:v>9</c:v>
                </c:pt>
                <c:pt idx="81">
                  <c:v>14</c:v>
                </c:pt>
                <c:pt idx="82">
                  <c:v>7</c:v>
                </c:pt>
                <c:pt idx="83">
                  <c:v>5</c:v>
                </c:pt>
                <c:pt idx="84">
                  <c:v>26</c:v>
                </c:pt>
                <c:pt idx="85">
                  <c:v>20</c:v>
                </c:pt>
                <c:pt idx="86">
                  <c:v>20</c:v>
                </c:pt>
                <c:pt idx="87">
                  <c:v>15</c:v>
                </c:pt>
                <c:pt idx="88">
                  <c:v>7</c:v>
                </c:pt>
                <c:pt idx="89">
                  <c:v>7</c:v>
                </c:pt>
                <c:pt idx="90">
                  <c:v>9</c:v>
                </c:pt>
                <c:pt idx="91">
                  <c:v>16</c:v>
                </c:pt>
                <c:pt idx="92">
                  <c:v>16</c:v>
                </c:pt>
                <c:pt idx="93">
                  <c:v>10</c:v>
                </c:pt>
                <c:pt idx="94">
                  <c:v>23</c:v>
                </c:pt>
                <c:pt idx="95">
                  <c:v>29</c:v>
                </c:pt>
                <c:pt idx="96">
                  <c:v>31</c:v>
                </c:pt>
                <c:pt idx="97">
                  <c:v>9</c:v>
                </c:pt>
                <c:pt idx="98">
                  <c:v>25</c:v>
                </c:pt>
                <c:pt idx="99">
                  <c:v>28</c:v>
                </c:pt>
                <c:pt idx="100">
                  <c:v>16</c:v>
                </c:pt>
                <c:pt idx="101">
                  <c:v>21</c:v>
                </c:pt>
                <c:pt idx="102">
                  <c:v>19</c:v>
                </c:pt>
                <c:pt idx="103">
                  <c:v>10</c:v>
                </c:pt>
                <c:pt idx="104">
                  <c:v>28</c:v>
                </c:pt>
                <c:pt idx="105">
                  <c:v>50</c:v>
                </c:pt>
                <c:pt idx="106">
                  <c:v>30</c:v>
                </c:pt>
                <c:pt idx="107">
                  <c:v>9</c:v>
                </c:pt>
                <c:pt idx="108">
                  <c:v>17</c:v>
                </c:pt>
                <c:pt idx="109">
                  <c:v>30</c:v>
                </c:pt>
                <c:pt idx="110">
                  <c:v>30</c:v>
                </c:pt>
                <c:pt idx="111">
                  <c:v>23</c:v>
                </c:pt>
                <c:pt idx="112">
                  <c:v>18</c:v>
                </c:pt>
                <c:pt idx="113">
                  <c:v>10</c:v>
                </c:pt>
                <c:pt idx="114">
                  <c:v>22</c:v>
                </c:pt>
                <c:pt idx="115">
                  <c:v>32</c:v>
                </c:pt>
                <c:pt idx="116">
                  <c:v>23</c:v>
                </c:pt>
                <c:pt idx="117">
                  <c:v>30</c:v>
                </c:pt>
                <c:pt idx="118">
                  <c:v>12</c:v>
                </c:pt>
                <c:pt idx="119">
                  <c:v>49</c:v>
                </c:pt>
                <c:pt idx="120">
                  <c:v>25</c:v>
                </c:pt>
                <c:pt idx="121">
                  <c:v>10</c:v>
                </c:pt>
                <c:pt idx="122">
                  <c:v>16</c:v>
                </c:pt>
                <c:pt idx="123">
                  <c:v>26</c:v>
                </c:pt>
                <c:pt idx="124">
                  <c:v>11</c:v>
                </c:pt>
                <c:pt idx="125">
                  <c:v>15</c:v>
                </c:pt>
                <c:pt idx="126">
                  <c:v>17</c:v>
                </c:pt>
                <c:pt idx="127">
                  <c:v>22</c:v>
                </c:pt>
                <c:pt idx="128">
                  <c:v>32</c:v>
                </c:pt>
                <c:pt idx="129">
                  <c:v>17</c:v>
                </c:pt>
                <c:pt idx="130">
                  <c:v>24</c:v>
                </c:pt>
                <c:pt idx="131">
                  <c:v>20</c:v>
                </c:pt>
                <c:pt idx="132">
                  <c:v>28</c:v>
                </c:pt>
                <c:pt idx="133">
                  <c:v>13</c:v>
                </c:pt>
                <c:pt idx="134">
                  <c:v>20</c:v>
                </c:pt>
                <c:pt idx="135">
                  <c:v>30</c:v>
                </c:pt>
                <c:pt idx="136">
                  <c:v>36</c:v>
                </c:pt>
                <c:pt idx="137">
                  <c:v>20</c:v>
                </c:pt>
                <c:pt idx="138">
                  <c:v>18</c:v>
                </c:pt>
                <c:pt idx="139">
                  <c:v>17</c:v>
                </c:pt>
                <c:pt idx="140">
                  <c:v>25</c:v>
                </c:pt>
                <c:pt idx="141">
                  <c:v>15</c:v>
                </c:pt>
                <c:pt idx="142">
                  <c:v>11</c:v>
                </c:pt>
                <c:pt idx="143">
                  <c:v>29</c:v>
                </c:pt>
                <c:pt idx="144">
                  <c:v>14</c:v>
                </c:pt>
                <c:pt idx="145">
                  <c:v>27</c:v>
                </c:pt>
                <c:pt idx="146">
                  <c:v>13</c:v>
                </c:pt>
                <c:pt idx="147">
                  <c:v>12</c:v>
                </c:pt>
                <c:pt idx="148">
                  <c:v>18</c:v>
                </c:pt>
                <c:pt idx="149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77-4DB6-A33C-FFAA9424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072543"/>
        <c:axId val="1429058815"/>
      </c:scatterChart>
      <c:valAx>
        <c:axId val="1429072543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</a:rPr>
                  <a:t>Introduction (% IMRaD)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429058815"/>
        <c:crosses val="autoZero"/>
        <c:crossBetween val="midCat"/>
      </c:valAx>
      <c:valAx>
        <c:axId val="1429058815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</a:rPr>
                  <a:t>Ref. Intro (n)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429072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b="1" baseline="0">
                <a:solidFill>
                  <a:schemeClr val="tx1"/>
                </a:solidFill>
              </a:rPr>
              <a:t>IMRaD sections - mean proportions in the overall IMRaD structure</a:t>
            </a:r>
            <a:endParaRPr lang="en-US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3097564791156072"/>
          <c:y val="1.9070319425347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3449444647234"/>
          <c:y val="0.19507635385503252"/>
          <c:w val="0.86214541725330696"/>
          <c:h val="0.63884218634955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'2_Descriptive statistics'!$F$67</c:f>
              <c:strCache>
                <c:ptCount val="1"/>
                <c:pt idx="0">
                  <c:v>Introduction</c:v>
                </c:pt>
              </c:strCache>
            </c:strRef>
          </c:tx>
          <c:spPr>
            <a:solidFill>
              <a:srgbClr val="FF0000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'2_Descriptive statistics'!$E$68:$E$69</c:f>
              <c:strCache>
                <c:ptCount val="2"/>
                <c:pt idx="0">
                  <c:v>Diploma theses</c:v>
                </c:pt>
                <c:pt idx="1">
                  <c:v>Original research articles</c:v>
                </c:pt>
              </c:strCache>
            </c:strRef>
          </c:cat>
          <c:val>
            <c:numRef>
              <c:f>'2_Descriptive statistics'!$F$68:$F$69</c:f>
              <c:numCache>
                <c:formatCode>General</c:formatCode>
                <c:ptCount val="2"/>
                <c:pt idx="0">
                  <c:v>47.995589054509317</c:v>
                </c:pt>
                <c:pt idx="1">
                  <c:v>15.835257649491023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0-4790-9583-22367BAF79AA}"/>
            </c:ext>
          </c:extLst>
        </c:ser>
        <c:ser>
          <c:idx val="1"/>
          <c:order val="1"/>
          <c:tx>
            <c:strRef>
              <c:f>'2_Descriptive statistics'!$G$67</c:f>
              <c:strCache>
                <c:ptCount val="1"/>
                <c:pt idx="0">
                  <c:v>Methods</c:v>
                </c:pt>
              </c:strCache>
            </c:strRef>
          </c:tx>
          <c:spPr>
            <a:solidFill>
              <a:srgbClr val="00B050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'2_Descriptive statistics'!$E$68:$E$69</c:f>
              <c:strCache>
                <c:ptCount val="2"/>
                <c:pt idx="0">
                  <c:v>Diploma theses</c:v>
                </c:pt>
                <c:pt idx="1">
                  <c:v>Original research articles</c:v>
                </c:pt>
              </c:strCache>
            </c:strRef>
          </c:cat>
          <c:val>
            <c:numRef>
              <c:f>'2_Descriptive statistics'!$G$68:$G$69</c:f>
              <c:numCache>
                <c:formatCode>General</c:formatCode>
                <c:ptCount val="2"/>
                <c:pt idx="0">
                  <c:v>9.873540737028673</c:v>
                </c:pt>
                <c:pt idx="1">
                  <c:v>28.562611945120281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0-4790-9583-22367BAF79AA}"/>
            </c:ext>
          </c:extLst>
        </c:ser>
        <c:ser>
          <c:idx val="2"/>
          <c:order val="2"/>
          <c:tx>
            <c:strRef>
              <c:f>'2_Descriptive statistics'!$H$67</c:f>
              <c:strCache>
                <c:ptCount val="1"/>
                <c:pt idx="0">
                  <c:v>Results</c:v>
                </c:pt>
              </c:strCache>
            </c:strRef>
          </c:tx>
          <c:spPr>
            <a:solidFill>
              <a:srgbClr val="00B0F0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'2_Descriptive statistics'!$E$68:$E$69</c:f>
              <c:strCache>
                <c:ptCount val="2"/>
                <c:pt idx="0">
                  <c:v>Diploma theses</c:v>
                </c:pt>
                <c:pt idx="1">
                  <c:v>Original research articles</c:v>
                </c:pt>
              </c:strCache>
            </c:strRef>
          </c:cat>
          <c:val>
            <c:numRef>
              <c:f>'2_Descriptive statistics'!$H$68:$H$69</c:f>
              <c:numCache>
                <c:formatCode>General</c:formatCode>
                <c:ptCount val="2"/>
                <c:pt idx="0">
                  <c:v>23.851060254872198</c:v>
                </c:pt>
                <c:pt idx="1">
                  <c:v>18.053848530082515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E0-4790-9583-22367BAF79AA}"/>
            </c:ext>
          </c:extLst>
        </c:ser>
        <c:ser>
          <c:idx val="3"/>
          <c:order val="3"/>
          <c:tx>
            <c:strRef>
              <c:f>'2_Descriptive statistics'!$I$67</c:f>
              <c:strCache>
                <c:ptCount val="1"/>
                <c:pt idx="0">
                  <c:v>Discussion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'2_Descriptive statistics'!$E$68:$E$69</c:f>
              <c:strCache>
                <c:ptCount val="2"/>
                <c:pt idx="0">
                  <c:v>Diploma theses</c:v>
                </c:pt>
                <c:pt idx="1">
                  <c:v>Original research articles</c:v>
                </c:pt>
              </c:strCache>
            </c:strRef>
          </c:cat>
          <c:val>
            <c:numRef>
              <c:f>'2_Descriptive statistics'!$I$68:$I$69</c:f>
              <c:numCache>
                <c:formatCode>General</c:formatCode>
                <c:ptCount val="2"/>
                <c:pt idx="0">
                  <c:v>18.279809953589787</c:v>
                </c:pt>
                <c:pt idx="1">
                  <c:v>37.548281875306195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E0-4790-9583-22367BAF7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266911"/>
        <c:axId val="123258175"/>
      </c:barChart>
      <c:catAx>
        <c:axId val="123266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1400" b="1">
                    <a:solidFill>
                      <a:schemeClr val="tx1"/>
                    </a:solidFill>
                  </a:rPr>
                  <a:t>Type</a:t>
                </a:r>
                <a:r>
                  <a:rPr lang="hr-HR" sz="1400" b="1" baseline="0">
                    <a:solidFill>
                      <a:schemeClr val="tx1"/>
                    </a:solidFill>
                  </a:rPr>
                  <a:t> of research report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8484782117467103"/>
              <c:y val="0.92132041690421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58175"/>
        <c:crosses val="autoZero"/>
        <c:auto val="1"/>
        <c:lblAlgn val="ctr"/>
        <c:lblOffset val="100"/>
        <c:noMultiLvlLbl val="0"/>
      </c:catAx>
      <c:valAx>
        <c:axId val="123258175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1400" b="1">
                    <a:solidFill>
                      <a:schemeClr val="tx1"/>
                    </a:solidFill>
                  </a:rPr>
                  <a:t>overall IMRaD</a:t>
                </a:r>
                <a:r>
                  <a:rPr lang="hr-HR" sz="1400" b="1" baseline="0">
                    <a:solidFill>
                      <a:schemeClr val="tx1"/>
                    </a:solidFill>
                  </a:rPr>
                  <a:t> length (%)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119205298013245E-2"/>
              <c:y val="0.2243583037726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66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62955623924495"/>
          <c:y val="9.8847822354718951E-2"/>
          <c:w val="0.58271165110983647"/>
          <c:h val="6.1266279220509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Introduction</a:t>
            </a:r>
            <a:r>
              <a:rPr lang="hr-HR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vs. </a:t>
            </a:r>
            <a:r>
              <a:rPr lang="en-US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IMRaD</a:t>
            </a: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(DT)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'4_Regression_IMRaD sections'!$G$3</c:f>
              <c:strCache>
                <c:ptCount val="1"/>
                <c:pt idx="0">
                  <c:v>IMRaD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4241032370953631E-2"/>
                  <c:y val="0.3750467043365651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800" b="1" baseline="0">
                        <a:solidFill>
                          <a:srgbClr val="FF0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R² = 0,6711</a:t>
                    </a:r>
                    <a:endParaRPr lang="en-US" sz="1800" b="1">
                      <a:solidFill>
                        <a:srgbClr val="FF0000"/>
                      </a:solidFill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'4_Regression_IMRaD sections'!$C$4:$C$153</c:f>
              <c:numCache>
                <c:formatCode>General</c:formatCode>
                <c:ptCount val="150"/>
                <c:pt idx="0">
                  <c:v>4659</c:v>
                </c:pt>
                <c:pt idx="1">
                  <c:v>2399</c:v>
                </c:pt>
                <c:pt idx="2">
                  <c:v>1164</c:v>
                </c:pt>
                <c:pt idx="3">
                  <c:v>3009</c:v>
                </c:pt>
                <c:pt idx="4">
                  <c:v>3664</c:v>
                </c:pt>
                <c:pt idx="5">
                  <c:v>3607</c:v>
                </c:pt>
                <c:pt idx="6">
                  <c:v>1825</c:v>
                </c:pt>
                <c:pt idx="7">
                  <c:v>1315</c:v>
                </c:pt>
                <c:pt idx="8">
                  <c:v>3789</c:v>
                </c:pt>
                <c:pt idx="9">
                  <c:v>1625</c:v>
                </c:pt>
                <c:pt idx="10">
                  <c:v>3264</c:v>
                </c:pt>
                <c:pt idx="11">
                  <c:v>2158</c:v>
                </c:pt>
                <c:pt idx="12">
                  <c:v>2801</c:v>
                </c:pt>
                <c:pt idx="13">
                  <c:v>2242</c:v>
                </c:pt>
                <c:pt idx="14">
                  <c:v>2833</c:v>
                </c:pt>
                <c:pt idx="15">
                  <c:v>1938</c:v>
                </c:pt>
                <c:pt idx="16">
                  <c:v>2709</c:v>
                </c:pt>
                <c:pt idx="17">
                  <c:v>1571</c:v>
                </c:pt>
                <c:pt idx="18">
                  <c:v>2259</c:v>
                </c:pt>
                <c:pt idx="19">
                  <c:v>2830</c:v>
                </c:pt>
                <c:pt idx="20">
                  <c:v>3445</c:v>
                </c:pt>
                <c:pt idx="21">
                  <c:v>1243</c:v>
                </c:pt>
                <c:pt idx="22">
                  <c:v>3412</c:v>
                </c:pt>
                <c:pt idx="23">
                  <c:v>1282</c:v>
                </c:pt>
                <c:pt idx="24">
                  <c:v>2574</c:v>
                </c:pt>
                <c:pt idx="25">
                  <c:v>2288</c:v>
                </c:pt>
                <c:pt idx="26">
                  <c:v>2235</c:v>
                </c:pt>
                <c:pt idx="27">
                  <c:v>3360</c:v>
                </c:pt>
                <c:pt idx="28">
                  <c:v>3010</c:v>
                </c:pt>
                <c:pt idx="29">
                  <c:v>1674</c:v>
                </c:pt>
                <c:pt idx="30">
                  <c:v>3638</c:v>
                </c:pt>
                <c:pt idx="31">
                  <c:v>2883</c:v>
                </c:pt>
                <c:pt idx="32">
                  <c:v>3201</c:v>
                </c:pt>
                <c:pt idx="33">
                  <c:v>2096</c:v>
                </c:pt>
                <c:pt idx="34">
                  <c:v>4818</c:v>
                </c:pt>
                <c:pt idx="35">
                  <c:v>1533</c:v>
                </c:pt>
                <c:pt idx="36">
                  <c:v>3048</c:v>
                </c:pt>
                <c:pt idx="37">
                  <c:v>3225</c:v>
                </c:pt>
                <c:pt idx="38">
                  <c:v>2551</c:v>
                </c:pt>
                <c:pt idx="39">
                  <c:v>1973</c:v>
                </c:pt>
                <c:pt idx="40">
                  <c:v>2176</c:v>
                </c:pt>
                <c:pt idx="41">
                  <c:v>1550</c:v>
                </c:pt>
                <c:pt idx="42">
                  <c:v>1944</c:v>
                </c:pt>
                <c:pt idx="43">
                  <c:v>2951</c:v>
                </c:pt>
                <c:pt idx="44">
                  <c:v>1624</c:v>
                </c:pt>
                <c:pt idx="45">
                  <c:v>3723</c:v>
                </c:pt>
                <c:pt idx="46">
                  <c:v>2372</c:v>
                </c:pt>
                <c:pt idx="47">
                  <c:v>2071</c:v>
                </c:pt>
                <c:pt idx="48">
                  <c:v>1659</c:v>
                </c:pt>
                <c:pt idx="49">
                  <c:v>2898</c:v>
                </c:pt>
                <c:pt idx="50">
                  <c:v>3663</c:v>
                </c:pt>
                <c:pt idx="51">
                  <c:v>3976</c:v>
                </c:pt>
                <c:pt idx="52">
                  <c:v>1778</c:v>
                </c:pt>
                <c:pt idx="53">
                  <c:v>1056</c:v>
                </c:pt>
                <c:pt idx="54">
                  <c:v>2874</c:v>
                </c:pt>
                <c:pt idx="55">
                  <c:v>1962</c:v>
                </c:pt>
                <c:pt idx="56">
                  <c:v>2435</c:v>
                </c:pt>
                <c:pt idx="57">
                  <c:v>4353</c:v>
                </c:pt>
                <c:pt idx="58">
                  <c:v>1792</c:v>
                </c:pt>
                <c:pt idx="59">
                  <c:v>3036</c:v>
                </c:pt>
                <c:pt idx="60">
                  <c:v>2120</c:v>
                </c:pt>
                <c:pt idx="61">
                  <c:v>2536</c:v>
                </c:pt>
                <c:pt idx="62">
                  <c:v>1667</c:v>
                </c:pt>
                <c:pt idx="63">
                  <c:v>1457</c:v>
                </c:pt>
                <c:pt idx="64">
                  <c:v>4612</c:v>
                </c:pt>
                <c:pt idx="65">
                  <c:v>1437</c:v>
                </c:pt>
                <c:pt idx="66">
                  <c:v>3491</c:v>
                </c:pt>
                <c:pt idx="67">
                  <c:v>2535</c:v>
                </c:pt>
                <c:pt idx="68">
                  <c:v>1861</c:v>
                </c:pt>
                <c:pt idx="69">
                  <c:v>3350</c:v>
                </c:pt>
                <c:pt idx="70">
                  <c:v>3908</c:v>
                </c:pt>
                <c:pt idx="71">
                  <c:v>2627</c:v>
                </c:pt>
                <c:pt idx="72">
                  <c:v>2297</c:v>
                </c:pt>
                <c:pt idx="73">
                  <c:v>2250</c:v>
                </c:pt>
                <c:pt idx="74">
                  <c:v>1491</c:v>
                </c:pt>
                <c:pt idx="75">
                  <c:v>2344</c:v>
                </c:pt>
                <c:pt idx="76">
                  <c:v>2384</c:v>
                </c:pt>
                <c:pt idx="77">
                  <c:v>2324</c:v>
                </c:pt>
                <c:pt idx="78">
                  <c:v>3331</c:v>
                </c:pt>
                <c:pt idx="79">
                  <c:v>1325</c:v>
                </c:pt>
                <c:pt idx="80">
                  <c:v>5111</c:v>
                </c:pt>
                <c:pt idx="81">
                  <c:v>1377</c:v>
                </c:pt>
                <c:pt idx="82">
                  <c:v>1722</c:v>
                </c:pt>
                <c:pt idx="83">
                  <c:v>2946</c:v>
                </c:pt>
                <c:pt idx="84">
                  <c:v>1266</c:v>
                </c:pt>
                <c:pt idx="85">
                  <c:v>5184</c:v>
                </c:pt>
                <c:pt idx="86">
                  <c:v>1370</c:v>
                </c:pt>
                <c:pt idx="87">
                  <c:v>3330</c:v>
                </c:pt>
                <c:pt idx="88">
                  <c:v>2736</c:v>
                </c:pt>
                <c:pt idx="89">
                  <c:v>2009</c:v>
                </c:pt>
                <c:pt idx="90">
                  <c:v>3470</c:v>
                </c:pt>
                <c:pt idx="91">
                  <c:v>2221</c:v>
                </c:pt>
                <c:pt idx="92">
                  <c:v>2116</c:v>
                </c:pt>
                <c:pt idx="93">
                  <c:v>2154</c:v>
                </c:pt>
                <c:pt idx="94">
                  <c:v>3402</c:v>
                </c:pt>
                <c:pt idx="95">
                  <c:v>4274</c:v>
                </c:pt>
                <c:pt idx="96">
                  <c:v>1606</c:v>
                </c:pt>
                <c:pt idx="97">
                  <c:v>5062</c:v>
                </c:pt>
                <c:pt idx="98">
                  <c:v>6649</c:v>
                </c:pt>
                <c:pt idx="99">
                  <c:v>5331</c:v>
                </c:pt>
                <c:pt idx="100">
                  <c:v>2047</c:v>
                </c:pt>
                <c:pt idx="101">
                  <c:v>3783</c:v>
                </c:pt>
                <c:pt idx="102">
                  <c:v>2411</c:v>
                </c:pt>
                <c:pt idx="103">
                  <c:v>3042</c:v>
                </c:pt>
                <c:pt idx="104">
                  <c:v>2847</c:v>
                </c:pt>
                <c:pt idx="105">
                  <c:v>1743</c:v>
                </c:pt>
                <c:pt idx="106">
                  <c:v>3296</c:v>
                </c:pt>
                <c:pt idx="107">
                  <c:v>3818</c:v>
                </c:pt>
                <c:pt idx="108">
                  <c:v>7778</c:v>
                </c:pt>
                <c:pt idx="109">
                  <c:v>4929</c:v>
                </c:pt>
                <c:pt idx="110">
                  <c:v>3628</c:v>
                </c:pt>
                <c:pt idx="111">
                  <c:v>3703</c:v>
                </c:pt>
                <c:pt idx="112">
                  <c:v>925</c:v>
                </c:pt>
                <c:pt idx="113">
                  <c:v>6450</c:v>
                </c:pt>
                <c:pt idx="114">
                  <c:v>1519</c:v>
                </c:pt>
                <c:pt idx="115">
                  <c:v>3011</c:v>
                </c:pt>
                <c:pt idx="116">
                  <c:v>2003</c:v>
                </c:pt>
                <c:pt idx="117">
                  <c:v>10398</c:v>
                </c:pt>
                <c:pt idx="118">
                  <c:v>3519</c:v>
                </c:pt>
                <c:pt idx="119">
                  <c:v>4134</c:v>
                </c:pt>
                <c:pt idx="120">
                  <c:v>3753</c:v>
                </c:pt>
                <c:pt idx="121">
                  <c:v>2692</c:v>
                </c:pt>
                <c:pt idx="122">
                  <c:v>2670</c:v>
                </c:pt>
                <c:pt idx="123">
                  <c:v>3095</c:v>
                </c:pt>
                <c:pt idx="124">
                  <c:v>3177</c:v>
                </c:pt>
                <c:pt idx="125">
                  <c:v>954</c:v>
                </c:pt>
                <c:pt idx="126">
                  <c:v>4086</c:v>
                </c:pt>
                <c:pt idx="127">
                  <c:v>2804</c:v>
                </c:pt>
                <c:pt idx="128">
                  <c:v>2307</c:v>
                </c:pt>
                <c:pt idx="129">
                  <c:v>3459</c:v>
                </c:pt>
                <c:pt idx="130">
                  <c:v>2278</c:v>
                </c:pt>
                <c:pt idx="131">
                  <c:v>3896</c:v>
                </c:pt>
                <c:pt idx="132">
                  <c:v>1990</c:v>
                </c:pt>
                <c:pt idx="133">
                  <c:v>3775</c:v>
                </c:pt>
                <c:pt idx="134">
                  <c:v>2527</c:v>
                </c:pt>
                <c:pt idx="135">
                  <c:v>2975</c:v>
                </c:pt>
                <c:pt idx="136">
                  <c:v>3865</c:v>
                </c:pt>
                <c:pt idx="137">
                  <c:v>2836</c:v>
                </c:pt>
                <c:pt idx="138">
                  <c:v>2256</c:v>
                </c:pt>
                <c:pt idx="139">
                  <c:v>4565</c:v>
                </c:pt>
                <c:pt idx="140">
                  <c:v>3141</c:v>
                </c:pt>
                <c:pt idx="141">
                  <c:v>3573</c:v>
                </c:pt>
                <c:pt idx="142">
                  <c:v>4691</c:v>
                </c:pt>
                <c:pt idx="143">
                  <c:v>3784</c:v>
                </c:pt>
                <c:pt idx="144">
                  <c:v>1690</c:v>
                </c:pt>
                <c:pt idx="145">
                  <c:v>3255</c:v>
                </c:pt>
                <c:pt idx="146">
                  <c:v>1690</c:v>
                </c:pt>
                <c:pt idx="147">
                  <c:v>3363</c:v>
                </c:pt>
                <c:pt idx="148">
                  <c:v>2309</c:v>
                </c:pt>
                <c:pt idx="149">
                  <c:v>2742</c:v>
                </c:pt>
              </c:numCache>
            </c:numRef>
          </c:xVal>
          <c:yVal>
            <c:numRef>
              <c:f>'4_Regression_IMRaD sections'!$G$4:$G$153</c:f>
              <c:numCache>
                <c:formatCode>General</c:formatCode>
                <c:ptCount val="150"/>
                <c:pt idx="0">
                  <c:v>7067</c:v>
                </c:pt>
                <c:pt idx="1">
                  <c:v>4131</c:v>
                </c:pt>
                <c:pt idx="2">
                  <c:v>2548</c:v>
                </c:pt>
                <c:pt idx="3">
                  <c:v>5338</c:v>
                </c:pt>
                <c:pt idx="4">
                  <c:v>6921</c:v>
                </c:pt>
                <c:pt idx="5">
                  <c:v>5514</c:v>
                </c:pt>
                <c:pt idx="6">
                  <c:v>3345</c:v>
                </c:pt>
                <c:pt idx="7">
                  <c:v>4649</c:v>
                </c:pt>
                <c:pt idx="8">
                  <c:v>5680</c:v>
                </c:pt>
                <c:pt idx="9">
                  <c:v>4278</c:v>
                </c:pt>
                <c:pt idx="10">
                  <c:v>5904</c:v>
                </c:pt>
                <c:pt idx="11">
                  <c:v>4651</c:v>
                </c:pt>
                <c:pt idx="12">
                  <c:v>4385</c:v>
                </c:pt>
                <c:pt idx="13">
                  <c:v>5437</c:v>
                </c:pt>
                <c:pt idx="14">
                  <c:v>4833</c:v>
                </c:pt>
                <c:pt idx="15">
                  <c:v>4424</c:v>
                </c:pt>
                <c:pt idx="16">
                  <c:v>6883</c:v>
                </c:pt>
                <c:pt idx="17">
                  <c:v>8025</c:v>
                </c:pt>
                <c:pt idx="18">
                  <c:v>5437</c:v>
                </c:pt>
                <c:pt idx="19">
                  <c:v>4936</c:v>
                </c:pt>
                <c:pt idx="20">
                  <c:v>5913</c:v>
                </c:pt>
                <c:pt idx="21">
                  <c:v>2894</c:v>
                </c:pt>
                <c:pt idx="22">
                  <c:v>5857</c:v>
                </c:pt>
                <c:pt idx="23">
                  <c:v>4377</c:v>
                </c:pt>
                <c:pt idx="24">
                  <c:v>4865</c:v>
                </c:pt>
                <c:pt idx="25">
                  <c:v>4244</c:v>
                </c:pt>
                <c:pt idx="26">
                  <c:v>3465</c:v>
                </c:pt>
                <c:pt idx="27">
                  <c:v>6039</c:v>
                </c:pt>
                <c:pt idx="28">
                  <c:v>5003</c:v>
                </c:pt>
                <c:pt idx="29">
                  <c:v>3731</c:v>
                </c:pt>
                <c:pt idx="30">
                  <c:v>5167</c:v>
                </c:pt>
                <c:pt idx="31">
                  <c:v>4340</c:v>
                </c:pt>
                <c:pt idx="32">
                  <c:v>6462</c:v>
                </c:pt>
                <c:pt idx="33">
                  <c:v>3974</c:v>
                </c:pt>
                <c:pt idx="34">
                  <c:v>9519</c:v>
                </c:pt>
                <c:pt idx="35">
                  <c:v>3198</c:v>
                </c:pt>
                <c:pt idx="36">
                  <c:v>5155</c:v>
                </c:pt>
                <c:pt idx="37">
                  <c:v>6476</c:v>
                </c:pt>
                <c:pt idx="38">
                  <c:v>5102</c:v>
                </c:pt>
                <c:pt idx="39">
                  <c:v>3565</c:v>
                </c:pt>
                <c:pt idx="40">
                  <c:v>4546</c:v>
                </c:pt>
                <c:pt idx="41">
                  <c:v>3982</c:v>
                </c:pt>
                <c:pt idx="42">
                  <c:v>4362</c:v>
                </c:pt>
                <c:pt idx="43">
                  <c:v>5041</c:v>
                </c:pt>
                <c:pt idx="44">
                  <c:v>4412</c:v>
                </c:pt>
                <c:pt idx="45">
                  <c:v>7419</c:v>
                </c:pt>
                <c:pt idx="46">
                  <c:v>4935</c:v>
                </c:pt>
                <c:pt idx="47">
                  <c:v>4924</c:v>
                </c:pt>
                <c:pt idx="48">
                  <c:v>4563</c:v>
                </c:pt>
                <c:pt idx="49">
                  <c:v>5907</c:v>
                </c:pt>
                <c:pt idx="50">
                  <c:v>5876</c:v>
                </c:pt>
                <c:pt idx="51">
                  <c:v>6118</c:v>
                </c:pt>
                <c:pt idx="52">
                  <c:v>4268</c:v>
                </c:pt>
                <c:pt idx="53">
                  <c:v>4676</c:v>
                </c:pt>
                <c:pt idx="54">
                  <c:v>9655</c:v>
                </c:pt>
                <c:pt idx="55">
                  <c:v>5137</c:v>
                </c:pt>
                <c:pt idx="56">
                  <c:v>4090</c:v>
                </c:pt>
                <c:pt idx="57">
                  <c:v>6014</c:v>
                </c:pt>
                <c:pt idx="58">
                  <c:v>4942</c:v>
                </c:pt>
                <c:pt idx="59">
                  <c:v>5203</c:v>
                </c:pt>
                <c:pt idx="60">
                  <c:v>6325</c:v>
                </c:pt>
                <c:pt idx="61">
                  <c:v>4635</c:v>
                </c:pt>
                <c:pt idx="62">
                  <c:v>3701</c:v>
                </c:pt>
                <c:pt idx="63">
                  <c:v>3625</c:v>
                </c:pt>
                <c:pt idx="64">
                  <c:v>6305</c:v>
                </c:pt>
                <c:pt idx="65">
                  <c:v>3276</c:v>
                </c:pt>
                <c:pt idx="66">
                  <c:v>6223</c:v>
                </c:pt>
                <c:pt idx="67">
                  <c:v>5254</c:v>
                </c:pt>
                <c:pt idx="68">
                  <c:v>4784</c:v>
                </c:pt>
                <c:pt idx="69">
                  <c:v>6857</c:v>
                </c:pt>
                <c:pt idx="70">
                  <c:v>6136</c:v>
                </c:pt>
                <c:pt idx="71">
                  <c:v>5415</c:v>
                </c:pt>
                <c:pt idx="72">
                  <c:v>4462</c:v>
                </c:pt>
                <c:pt idx="73">
                  <c:v>6949</c:v>
                </c:pt>
                <c:pt idx="74">
                  <c:v>4177</c:v>
                </c:pt>
                <c:pt idx="75">
                  <c:v>4901</c:v>
                </c:pt>
                <c:pt idx="76">
                  <c:v>4489</c:v>
                </c:pt>
                <c:pt idx="77">
                  <c:v>5294</c:v>
                </c:pt>
                <c:pt idx="78">
                  <c:v>6124</c:v>
                </c:pt>
                <c:pt idx="79">
                  <c:v>3697</c:v>
                </c:pt>
                <c:pt idx="80">
                  <c:v>8959</c:v>
                </c:pt>
                <c:pt idx="81">
                  <c:v>5866</c:v>
                </c:pt>
                <c:pt idx="82">
                  <c:v>4659</c:v>
                </c:pt>
                <c:pt idx="83">
                  <c:v>5856</c:v>
                </c:pt>
                <c:pt idx="84">
                  <c:v>3340</c:v>
                </c:pt>
                <c:pt idx="85">
                  <c:v>7124</c:v>
                </c:pt>
                <c:pt idx="86">
                  <c:v>5870</c:v>
                </c:pt>
                <c:pt idx="87">
                  <c:v>5879</c:v>
                </c:pt>
                <c:pt idx="88">
                  <c:v>5383</c:v>
                </c:pt>
                <c:pt idx="89">
                  <c:v>5477</c:v>
                </c:pt>
                <c:pt idx="90">
                  <c:v>8225</c:v>
                </c:pt>
                <c:pt idx="91">
                  <c:v>5474</c:v>
                </c:pt>
                <c:pt idx="92">
                  <c:v>5229</c:v>
                </c:pt>
                <c:pt idx="93">
                  <c:v>6356</c:v>
                </c:pt>
                <c:pt idx="94">
                  <c:v>6232</c:v>
                </c:pt>
                <c:pt idx="95">
                  <c:v>6083</c:v>
                </c:pt>
                <c:pt idx="96">
                  <c:v>4050</c:v>
                </c:pt>
                <c:pt idx="97">
                  <c:v>9053</c:v>
                </c:pt>
                <c:pt idx="98">
                  <c:v>9657</c:v>
                </c:pt>
                <c:pt idx="99">
                  <c:v>10973</c:v>
                </c:pt>
                <c:pt idx="100">
                  <c:v>5291</c:v>
                </c:pt>
                <c:pt idx="101">
                  <c:v>6481</c:v>
                </c:pt>
                <c:pt idx="102">
                  <c:v>6138</c:v>
                </c:pt>
                <c:pt idx="103">
                  <c:v>6080</c:v>
                </c:pt>
                <c:pt idx="104">
                  <c:v>5988</c:v>
                </c:pt>
                <c:pt idx="105">
                  <c:v>3711</c:v>
                </c:pt>
                <c:pt idx="106">
                  <c:v>9552</c:v>
                </c:pt>
                <c:pt idx="107">
                  <c:v>8458</c:v>
                </c:pt>
                <c:pt idx="108">
                  <c:v>15163</c:v>
                </c:pt>
                <c:pt idx="109">
                  <c:v>9262</c:v>
                </c:pt>
                <c:pt idx="110">
                  <c:v>8748</c:v>
                </c:pt>
                <c:pt idx="111">
                  <c:v>7912</c:v>
                </c:pt>
                <c:pt idx="112">
                  <c:v>2588</c:v>
                </c:pt>
                <c:pt idx="113">
                  <c:v>11070</c:v>
                </c:pt>
                <c:pt idx="114">
                  <c:v>5559</c:v>
                </c:pt>
                <c:pt idx="115">
                  <c:v>6693</c:v>
                </c:pt>
                <c:pt idx="116">
                  <c:v>4084</c:v>
                </c:pt>
                <c:pt idx="117">
                  <c:v>16966</c:v>
                </c:pt>
                <c:pt idx="118">
                  <c:v>11100</c:v>
                </c:pt>
                <c:pt idx="119">
                  <c:v>8906</c:v>
                </c:pt>
                <c:pt idx="120">
                  <c:v>11019</c:v>
                </c:pt>
                <c:pt idx="121">
                  <c:v>6791</c:v>
                </c:pt>
                <c:pt idx="122">
                  <c:v>4666</c:v>
                </c:pt>
                <c:pt idx="123">
                  <c:v>6318</c:v>
                </c:pt>
                <c:pt idx="124">
                  <c:v>7510</c:v>
                </c:pt>
                <c:pt idx="125">
                  <c:v>4373</c:v>
                </c:pt>
                <c:pt idx="126">
                  <c:v>7556</c:v>
                </c:pt>
                <c:pt idx="127">
                  <c:v>4605</c:v>
                </c:pt>
                <c:pt idx="128">
                  <c:v>4706</c:v>
                </c:pt>
                <c:pt idx="129">
                  <c:v>5842</c:v>
                </c:pt>
                <c:pt idx="130">
                  <c:v>5229</c:v>
                </c:pt>
                <c:pt idx="131">
                  <c:v>7989</c:v>
                </c:pt>
                <c:pt idx="132">
                  <c:v>7958</c:v>
                </c:pt>
                <c:pt idx="133">
                  <c:v>6020</c:v>
                </c:pt>
                <c:pt idx="134">
                  <c:v>4035</c:v>
                </c:pt>
                <c:pt idx="135">
                  <c:v>5329</c:v>
                </c:pt>
                <c:pt idx="136">
                  <c:v>8164</c:v>
                </c:pt>
                <c:pt idx="137">
                  <c:v>6626</c:v>
                </c:pt>
                <c:pt idx="138">
                  <c:v>6916</c:v>
                </c:pt>
                <c:pt idx="139">
                  <c:v>9326</c:v>
                </c:pt>
                <c:pt idx="140">
                  <c:v>6253</c:v>
                </c:pt>
                <c:pt idx="141">
                  <c:v>7039</c:v>
                </c:pt>
                <c:pt idx="142">
                  <c:v>7293</c:v>
                </c:pt>
                <c:pt idx="143">
                  <c:v>5696</c:v>
                </c:pt>
                <c:pt idx="144">
                  <c:v>4686</c:v>
                </c:pt>
                <c:pt idx="145">
                  <c:v>8671</c:v>
                </c:pt>
                <c:pt idx="146">
                  <c:v>4474</c:v>
                </c:pt>
                <c:pt idx="147">
                  <c:v>8030</c:v>
                </c:pt>
                <c:pt idx="148">
                  <c:v>6799</c:v>
                </c:pt>
                <c:pt idx="149">
                  <c:v>7981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DD-479D-9673-6453BC920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520288"/>
        <c:axId val="1928524032"/>
      </c:scatterChart>
      <c:valAx>
        <c:axId val="192852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Introduction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layout>
            <c:manualLayout>
              <c:xMode val="edge"/>
              <c:yMode val="edge"/>
              <c:x val="0.44396194225721786"/>
              <c:y val="0.911111125579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28524032"/>
        <c:crosses val="autoZero"/>
        <c:crossBetween val="midCat"/>
      </c:valAx>
      <c:valAx>
        <c:axId val="19285240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IMRaD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28520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Methods vs. </a:t>
            </a:r>
            <a:r>
              <a:rPr lang="en-US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IMRaD</a:t>
            </a: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(DT)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'4_Regression_IMRaD sections'!$G$3</c:f>
              <c:strCache>
                <c:ptCount val="1"/>
                <c:pt idx="0">
                  <c:v>IMRaD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510783027121611"/>
                  <c:y val="-0.2875157129746930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800" b="1" baseline="0">
                        <a:solidFill>
                          <a:srgbClr val="0070C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R² = 0,0388</a:t>
                    </a:r>
                    <a:endParaRPr lang="en-US" sz="1800" b="1">
                      <a:solidFill>
                        <a:srgbClr val="0070C0"/>
                      </a:solidFill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'4_Regression_IMRaD sections'!$D$4:$D$153</c:f>
              <c:numCache>
                <c:formatCode>General</c:formatCode>
                <c:ptCount val="150"/>
                <c:pt idx="0">
                  <c:v>237</c:v>
                </c:pt>
                <c:pt idx="1">
                  <c:v>361</c:v>
                </c:pt>
                <c:pt idx="2">
                  <c:v>201</c:v>
                </c:pt>
                <c:pt idx="3">
                  <c:v>374</c:v>
                </c:pt>
                <c:pt idx="4">
                  <c:v>1080</c:v>
                </c:pt>
                <c:pt idx="5">
                  <c:v>377</c:v>
                </c:pt>
                <c:pt idx="6">
                  <c:v>164</c:v>
                </c:pt>
                <c:pt idx="7">
                  <c:v>699</c:v>
                </c:pt>
                <c:pt idx="8">
                  <c:v>449</c:v>
                </c:pt>
                <c:pt idx="9">
                  <c:v>1137</c:v>
                </c:pt>
                <c:pt idx="10">
                  <c:v>616</c:v>
                </c:pt>
                <c:pt idx="11">
                  <c:v>1130</c:v>
                </c:pt>
                <c:pt idx="12">
                  <c:v>347</c:v>
                </c:pt>
                <c:pt idx="13">
                  <c:v>1327</c:v>
                </c:pt>
                <c:pt idx="14">
                  <c:v>854</c:v>
                </c:pt>
                <c:pt idx="15">
                  <c:v>722</c:v>
                </c:pt>
                <c:pt idx="16">
                  <c:v>1225</c:v>
                </c:pt>
                <c:pt idx="17">
                  <c:v>1068</c:v>
                </c:pt>
                <c:pt idx="18">
                  <c:v>1393</c:v>
                </c:pt>
                <c:pt idx="19">
                  <c:v>551</c:v>
                </c:pt>
                <c:pt idx="20">
                  <c:v>847</c:v>
                </c:pt>
                <c:pt idx="21">
                  <c:v>507</c:v>
                </c:pt>
                <c:pt idx="22">
                  <c:v>466</c:v>
                </c:pt>
                <c:pt idx="23">
                  <c:v>525</c:v>
                </c:pt>
                <c:pt idx="24">
                  <c:v>439</c:v>
                </c:pt>
                <c:pt idx="25">
                  <c:v>333</c:v>
                </c:pt>
                <c:pt idx="26">
                  <c:v>257</c:v>
                </c:pt>
                <c:pt idx="27">
                  <c:v>383</c:v>
                </c:pt>
                <c:pt idx="28">
                  <c:v>759</c:v>
                </c:pt>
                <c:pt idx="29">
                  <c:v>333</c:v>
                </c:pt>
                <c:pt idx="30">
                  <c:v>272</c:v>
                </c:pt>
                <c:pt idx="31">
                  <c:v>230</c:v>
                </c:pt>
                <c:pt idx="32">
                  <c:v>700</c:v>
                </c:pt>
                <c:pt idx="33">
                  <c:v>442</c:v>
                </c:pt>
                <c:pt idx="34">
                  <c:v>1176</c:v>
                </c:pt>
                <c:pt idx="35">
                  <c:v>170</c:v>
                </c:pt>
                <c:pt idx="36">
                  <c:v>210</c:v>
                </c:pt>
                <c:pt idx="37">
                  <c:v>887</c:v>
                </c:pt>
                <c:pt idx="38">
                  <c:v>640</c:v>
                </c:pt>
                <c:pt idx="39">
                  <c:v>393</c:v>
                </c:pt>
                <c:pt idx="40">
                  <c:v>658</c:v>
                </c:pt>
                <c:pt idx="41">
                  <c:v>518</c:v>
                </c:pt>
                <c:pt idx="42">
                  <c:v>782</c:v>
                </c:pt>
                <c:pt idx="43">
                  <c:v>1021</c:v>
                </c:pt>
                <c:pt idx="44">
                  <c:v>712</c:v>
                </c:pt>
                <c:pt idx="45">
                  <c:v>602</c:v>
                </c:pt>
                <c:pt idx="46">
                  <c:v>897</c:v>
                </c:pt>
                <c:pt idx="47">
                  <c:v>478</c:v>
                </c:pt>
                <c:pt idx="48">
                  <c:v>607</c:v>
                </c:pt>
                <c:pt idx="49">
                  <c:v>540</c:v>
                </c:pt>
                <c:pt idx="50">
                  <c:v>648</c:v>
                </c:pt>
                <c:pt idx="51">
                  <c:v>363</c:v>
                </c:pt>
                <c:pt idx="52">
                  <c:v>419</c:v>
                </c:pt>
                <c:pt idx="53">
                  <c:v>649</c:v>
                </c:pt>
                <c:pt idx="54">
                  <c:v>628</c:v>
                </c:pt>
                <c:pt idx="55">
                  <c:v>594</c:v>
                </c:pt>
                <c:pt idx="56">
                  <c:v>389</c:v>
                </c:pt>
                <c:pt idx="57">
                  <c:v>194</c:v>
                </c:pt>
                <c:pt idx="58">
                  <c:v>901</c:v>
                </c:pt>
                <c:pt idx="59">
                  <c:v>402</c:v>
                </c:pt>
                <c:pt idx="60">
                  <c:v>978</c:v>
                </c:pt>
                <c:pt idx="61">
                  <c:v>510</c:v>
                </c:pt>
                <c:pt idx="62">
                  <c:v>231</c:v>
                </c:pt>
                <c:pt idx="63">
                  <c:v>298</c:v>
                </c:pt>
                <c:pt idx="64">
                  <c:v>171</c:v>
                </c:pt>
                <c:pt idx="65">
                  <c:v>101</c:v>
                </c:pt>
                <c:pt idx="66">
                  <c:v>340</c:v>
                </c:pt>
                <c:pt idx="67">
                  <c:v>534</c:v>
                </c:pt>
                <c:pt idx="68">
                  <c:v>439</c:v>
                </c:pt>
                <c:pt idx="69">
                  <c:v>467</c:v>
                </c:pt>
                <c:pt idx="70">
                  <c:v>409</c:v>
                </c:pt>
                <c:pt idx="71">
                  <c:v>255</c:v>
                </c:pt>
                <c:pt idx="72">
                  <c:v>864</c:v>
                </c:pt>
                <c:pt idx="73">
                  <c:v>541</c:v>
                </c:pt>
                <c:pt idx="74">
                  <c:v>253</c:v>
                </c:pt>
                <c:pt idx="75">
                  <c:v>226</c:v>
                </c:pt>
                <c:pt idx="76">
                  <c:v>219</c:v>
                </c:pt>
                <c:pt idx="77">
                  <c:v>609</c:v>
                </c:pt>
                <c:pt idx="78">
                  <c:v>897</c:v>
                </c:pt>
                <c:pt idx="79">
                  <c:v>278</c:v>
                </c:pt>
                <c:pt idx="80">
                  <c:v>1134</c:v>
                </c:pt>
                <c:pt idx="81">
                  <c:v>1265</c:v>
                </c:pt>
                <c:pt idx="82">
                  <c:v>477</c:v>
                </c:pt>
                <c:pt idx="83">
                  <c:v>293</c:v>
                </c:pt>
                <c:pt idx="84">
                  <c:v>297</c:v>
                </c:pt>
                <c:pt idx="85">
                  <c:v>136</c:v>
                </c:pt>
                <c:pt idx="86">
                  <c:v>1285</c:v>
                </c:pt>
                <c:pt idx="87">
                  <c:v>463</c:v>
                </c:pt>
                <c:pt idx="88">
                  <c:v>287</c:v>
                </c:pt>
                <c:pt idx="89">
                  <c:v>351</c:v>
                </c:pt>
                <c:pt idx="90">
                  <c:v>523</c:v>
                </c:pt>
                <c:pt idx="91">
                  <c:v>673</c:v>
                </c:pt>
                <c:pt idx="92">
                  <c:v>394</c:v>
                </c:pt>
                <c:pt idx="93">
                  <c:v>704</c:v>
                </c:pt>
                <c:pt idx="94">
                  <c:v>510</c:v>
                </c:pt>
                <c:pt idx="95">
                  <c:v>428</c:v>
                </c:pt>
                <c:pt idx="96">
                  <c:v>407</c:v>
                </c:pt>
                <c:pt idx="97">
                  <c:v>341</c:v>
                </c:pt>
                <c:pt idx="98">
                  <c:v>1004</c:v>
                </c:pt>
                <c:pt idx="99">
                  <c:v>822</c:v>
                </c:pt>
                <c:pt idx="100">
                  <c:v>513</c:v>
                </c:pt>
                <c:pt idx="101">
                  <c:v>381</c:v>
                </c:pt>
                <c:pt idx="102">
                  <c:v>584</c:v>
                </c:pt>
                <c:pt idx="103">
                  <c:v>829</c:v>
                </c:pt>
                <c:pt idx="104">
                  <c:v>412</c:v>
                </c:pt>
                <c:pt idx="105">
                  <c:v>364</c:v>
                </c:pt>
                <c:pt idx="106">
                  <c:v>1506</c:v>
                </c:pt>
                <c:pt idx="107">
                  <c:v>537</c:v>
                </c:pt>
                <c:pt idx="108">
                  <c:v>330</c:v>
                </c:pt>
                <c:pt idx="109">
                  <c:v>1021</c:v>
                </c:pt>
                <c:pt idx="110">
                  <c:v>684</c:v>
                </c:pt>
                <c:pt idx="111">
                  <c:v>1214</c:v>
                </c:pt>
                <c:pt idx="112">
                  <c:v>380</c:v>
                </c:pt>
                <c:pt idx="113">
                  <c:v>753</c:v>
                </c:pt>
                <c:pt idx="114">
                  <c:v>1267</c:v>
                </c:pt>
                <c:pt idx="115">
                  <c:v>341</c:v>
                </c:pt>
                <c:pt idx="116">
                  <c:v>753</c:v>
                </c:pt>
                <c:pt idx="117">
                  <c:v>235</c:v>
                </c:pt>
                <c:pt idx="118">
                  <c:v>269</c:v>
                </c:pt>
                <c:pt idx="119">
                  <c:v>307</c:v>
                </c:pt>
                <c:pt idx="120">
                  <c:v>756</c:v>
                </c:pt>
                <c:pt idx="121">
                  <c:v>302</c:v>
                </c:pt>
                <c:pt idx="122">
                  <c:v>195</c:v>
                </c:pt>
                <c:pt idx="123">
                  <c:v>670</c:v>
                </c:pt>
                <c:pt idx="124">
                  <c:v>205</c:v>
                </c:pt>
                <c:pt idx="125">
                  <c:v>460</c:v>
                </c:pt>
                <c:pt idx="126">
                  <c:v>341</c:v>
                </c:pt>
                <c:pt idx="127">
                  <c:v>390</c:v>
                </c:pt>
                <c:pt idx="128">
                  <c:v>362</c:v>
                </c:pt>
                <c:pt idx="129">
                  <c:v>187</c:v>
                </c:pt>
                <c:pt idx="130">
                  <c:v>1164</c:v>
                </c:pt>
                <c:pt idx="131">
                  <c:v>734</c:v>
                </c:pt>
                <c:pt idx="132">
                  <c:v>776</c:v>
                </c:pt>
                <c:pt idx="133">
                  <c:v>402</c:v>
                </c:pt>
                <c:pt idx="134">
                  <c:v>216</c:v>
                </c:pt>
                <c:pt idx="135">
                  <c:v>702</c:v>
                </c:pt>
                <c:pt idx="136">
                  <c:v>372</c:v>
                </c:pt>
                <c:pt idx="137">
                  <c:v>337</c:v>
                </c:pt>
                <c:pt idx="138">
                  <c:v>651</c:v>
                </c:pt>
                <c:pt idx="139">
                  <c:v>610</c:v>
                </c:pt>
                <c:pt idx="140">
                  <c:v>251</c:v>
                </c:pt>
                <c:pt idx="141">
                  <c:v>1020</c:v>
                </c:pt>
                <c:pt idx="142">
                  <c:v>317</c:v>
                </c:pt>
                <c:pt idx="143">
                  <c:v>171</c:v>
                </c:pt>
                <c:pt idx="144">
                  <c:v>419</c:v>
                </c:pt>
                <c:pt idx="145">
                  <c:v>639</c:v>
                </c:pt>
                <c:pt idx="146">
                  <c:v>345</c:v>
                </c:pt>
                <c:pt idx="147">
                  <c:v>633</c:v>
                </c:pt>
                <c:pt idx="148">
                  <c:v>795</c:v>
                </c:pt>
                <c:pt idx="149">
                  <c:v>549</c:v>
                </c:pt>
              </c:numCache>
            </c:numRef>
          </c:xVal>
          <c:yVal>
            <c:numRef>
              <c:f>'4_Regression_IMRaD sections'!$G$4:$G$153</c:f>
              <c:numCache>
                <c:formatCode>General</c:formatCode>
                <c:ptCount val="150"/>
                <c:pt idx="0">
                  <c:v>7067</c:v>
                </c:pt>
                <c:pt idx="1">
                  <c:v>4131</c:v>
                </c:pt>
                <c:pt idx="2">
                  <c:v>2548</c:v>
                </c:pt>
                <c:pt idx="3">
                  <c:v>5338</c:v>
                </c:pt>
                <c:pt idx="4">
                  <c:v>6921</c:v>
                </c:pt>
                <c:pt idx="5">
                  <c:v>5514</c:v>
                </c:pt>
                <c:pt idx="6">
                  <c:v>3345</c:v>
                </c:pt>
                <c:pt idx="7">
                  <c:v>4649</c:v>
                </c:pt>
                <c:pt idx="8">
                  <c:v>5680</c:v>
                </c:pt>
                <c:pt idx="9">
                  <c:v>4278</c:v>
                </c:pt>
                <c:pt idx="10">
                  <c:v>5904</c:v>
                </c:pt>
                <c:pt idx="11">
                  <c:v>4651</c:v>
                </c:pt>
                <c:pt idx="12">
                  <c:v>4385</c:v>
                </c:pt>
                <c:pt idx="13">
                  <c:v>5437</c:v>
                </c:pt>
                <c:pt idx="14">
                  <c:v>4833</c:v>
                </c:pt>
                <c:pt idx="15">
                  <c:v>4424</c:v>
                </c:pt>
                <c:pt idx="16">
                  <c:v>6883</c:v>
                </c:pt>
                <c:pt idx="17">
                  <c:v>8025</c:v>
                </c:pt>
                <c:pt idx="18">
                  <c:v>5437</c:v>
                </c:pt>
                <c:pt idx="19">
                  <c:v>4936</c:v>
                </c:pt>
                <c:pt idx="20">
                  <c:v>5913</c:v>
                </c:pt>
                <c:pt idx="21">
                  <c:v>2894</c:v>
                </c:pt>
                <c:pt idx="22">
                  <c:v>5857</c:v>
                </c:pt>
                <c:pt idx="23">
                  <c:v>4377</c:v>
                </c:pt>
                <c:pt idx="24">
                  <c:v>4865</c:v>
                </c:pt>
                <c:pt idx="25">
                  <c:v>4244</c:v>
                </c:pt>
                <c:pt idx="26">
                  <c:v>3465</c:v>
                </c:pt>
                <c:pt idx="27">
                  <c:v>6039</c:v>
                </c:pt>
                <c:pt idx="28">
                  <c:v>5003</c:v>
                </c:pt>
                <c:pt idx="29">
                  <c:v>3731</c:v>
                </c:pt>
                <c:pt idx="30">
                  <c:v>5167</c:v>
                </c:pt>
                <c:pt idx="31">
                  <c:v>4340</c:v>
                </c:pt>
                <c:pt idx="32">
                  <c:v>6462</c:v>
                </c:pt>
                <c:pt idx="33">
                  <c:v>3974</c:v>
                </c:pt>
                <c:pt idx="34">
                  <c:v>9519</c:v>
                </c:pt>
                <c:pt idx="35">
                  <c:v>3198</c:v>
                </c:pt>
                <c:pt idx="36">
                  <c:v>5155</c:v>
                </c:pt>
                <c:pt idx="37">
                  <c:v>6476</c:v>
                </c:pt>
                <c:pt idx="38">
                  <c:v>5102</c:v>
                </c:pt>
                <c:pt idx="39">
                  <c:v>3565</c:v>
                </c:pt>
                <c:pt idx="40">
                  <c:v>4546</c:v>
                </c:pt>
                <c:pt idx="41">
                  <c:v>3982</c:v>
                </c:pt>
                <c:pt idx="42">
                  <c:v>4362</c:v>
                </c:pt>
                <c:pt idx="43">
                  <c:v>5041</c:v>
                </c:pt>
                <c:pt idx="44">
                  <c:v>4412</c:v>
                </c:pt>
                <c:pt idx="45">
                  <c:v>7419</c:v>
                </c:pt>
                <c:pt idx="46">
                  <c:v>4935</c:v>
                </c:pt>
                <c:pt idx="47">
                  <c:v>4924</c:v>
                </c:pt>
                <c:pt idx="48">
                  <c:v>4563</c:v>
                </c:pt>
                <c:pt idx="49">
                  <c:v>5907</c:v>
                </c:pt>
                <c:pt idx="50">
                  <c:v>5876</c:v>
                </c:pt>
                <c:pt idx="51">
                  <c:v>6118</c:v>
                </c:pt>
                <c:pt idx="52">
                  <c:v>4268</c:v>
                </c:pt>
                <c:pt idx="53">
                  <c:v>4676</c:v>
                </c:pt>
                <c:pt idx="54">
                  <c:v>9655</c:v>
                </c:pt>
                <c:pt idx="55">
                  <c:v>5137</c:v>
                </c:pt>
                <c:pt idx="56">
                  <c:v>4090</c:v>
                </c:pt>
                <c:pt idx="57">
                  <c:v>6014</c:v>
                </c:pt>
                <c:pt idx="58">
                  <c:v>4942</c:v>
                </c:pt>
                <c:pt idx="59">
                  <c:v>5203</c:v>
                </c:pt>
                <c:pt idx="60">
                  <c:v>6325</c:v>
                </c:pt>
                <c:pt idx="61">
                  <c:v>4635</c:v>
                </c:pt>
                <c:pt idx="62">
                  <c:v>3701</c:v>
                </c:pt>
                <c:pt idx="63">
                  <c:v>3625</c:v>
                </c:pt>
                <c:pt idx="64">
                  <c:v>6305</c:v>
                </c:pt>
                <c:pt idx="65">
                  <c:v>3276</c:v>
                </c:pt>
                <c:pt idx="66">
                  <c:v>6223</c:v>
                </c:pt>
                <c:pt idx="67">
                  <c:v>5254</c:v>
                </c:pt>
                <c:pt idx="68">
                  <c:v>4784</c:v>
                </c:pt>
                <c:pt idx="69">
                  <c:v>6857</c:v>
                </c:pt>
                <c:pt idx="70">
                  <c:v>6136</c:v>
                </c:pt>
                <c:pt idx="71">
                  <c:v>5415</c:v>
                </c:pt>
                <c:pt idx="72">
                  <c:v>4462</c:v>
                </c:pt>
                <c:pt idx="73">
                  <c:v>6949</c:v>
                </c:pt>
                <c:pt idx="74">
                  <c:v>4177</c:v>
                </c:pt>
                <c:pt idx="75">
                  <c:v>4901</c:v>
                </c:pt>
                <c:pt idx="76">
                  <c:v>4489</c:v>
                </c:pt>
                <c:pt idx="77">
                  <c:v>5294</c:v>
                </c:pt>
                <c:pt idx="78">
                  <c:v>6124</c:v>
                </c:pt>
                <c:pt idx="79">
                  <c:v>3697</c:v>
                </c:pt>
                <c:pt idx="80">
                  <c:v>8959</c:v>
                </c:pt>
                <c:pt idx="81">
                  <c:v>5866</c:v>
                </c:pt>
                <c:pt idx="82">
                  <c:v>4659</c:v>
                </c:pt>
                <c:pt idx="83">
                  <c:v>5856</c:v>
                </c:pt>
                <c:pt idx="84">
                  <c:v>3340</c:v>
                </c:pt>
                <c:pt idx="85">
                  <c:v>7124</c:v>
                </c:pt>
                <c:pt idx="86">
                  <c:v>5870</c:v>
                </c:pt>
                <c:pt idx="87">
                  <c:v>5879</c:v>
                </c:pt>
                <c:pt idx="88">
                  <c:v>5383</c:v>
                </c:pt>
                <c:pt idx="89">
                  <c:v>5477</c:v>
                </c:pt>
                <c:pt idx="90">
                  <c:v>8225</c:v>
                </c:pt>
                <c:pt idx="91">
                  <c:v>5474</c:v>
                </c:pt>
                <c:pt idx="92">
                  <c:v>5229</c:v>
                </c:pt>
                <c:pt idx="93">
                  <c:v>6356</c:v>
                </c:pt>
                <c:pt idx="94">
                  <c:v>6232</c:v>
                </c:pt>
                <c:pt idx="95">
                  <c:v>6083</c:v>
                </c:pt>
                <c:pt idx="96">
                  <c:v>4050</c:v>
                </c:pt>
                <c:pt idx="97">
                  <c:v>9053</c:v>
                </c:pt>
                <c:pt idx="98">
                  <c:v>9657</c:v>
                </c:pt>
                <c:pt idx="99">
                  <c:v>10973</c:v>
                </c:pt>
                <c:pt idx="100">
                  <c:v>5291</c:v>
                </c:pt>
                <c:pt idx="101">
                  <c:v>6481</c:v>
                </c:pt>
                <c:pt idx="102">
                  <c:v>6138</c:v>
                </c:pt>
                <c:pt idx="103">
                  <c:v>6080</c:v>
                </c:pt>
                <c:pt idx="104">
                  <c:v>5988</c:v>
                </c:pt>
                <c:pt idx="105">
                  <c:v>3711</c:v>
                </c:pt>
                <c:pt idx="106">
                  <c:v>9552</c:v>
                </c:pt>
                <c:pt idx="107">
                  <c:v>8458</c:v>
                </c:pt>
                <c:pt idx="108">
                  <c:v>15163</c:v>
                </c:pt>
                <c:pt idx="109">
                  <c:v>9262</c:v>
                </c:pt>
                <c:pt idx="110">
                  <c:v>8748</c:v>
                </c:pt>
                <c:pt idx="111">
                  <c:v>7912</c:v>
                </c:pt>
                <c:pt idx="112">
                  <c:v>2588</c:v>
                </c:pt>
                <c:pt idx="113">
                  <c:v>11070</c:v>
                </c:pt>
                <c:pt idx="114">
                  <c:v>5559</c:v>
                </c:pt>
                <c:pt idx="115">
                  <c:v>6693</c:v>
                </c:pt>
                <c:pt idx="116">
                  <c:v>4084</c:v>
                </c:pt>
                <c:pt idx="117">
                  <c:v>16966</c:v>
                </c:pt>
                <c:pt idx="118">
                  <c:v>11100</c:v>
                </c:pt>
                <c:pt idx="119">
                  <c:v>8906</c:v>
                </c:pt>
                <c:pt idx="120">
                  <c:v>11019</c:v>
                </c:pt>
                <c:pt idx="121">
                  <c:v>6791</c:v>
                </c:pt>
                <c:pt idx="122">
                  <c:v>4666</c:v>
                </c:pt>
                <c:pt idx="123">
                  <c:v>6318</c:v>
                </c:pt>
                <c:pt idx="124">
                  <c:v>7510</c:v>
                </c:pt>
                <c:pt idx="125">
                  <c:v>4373</c:v>
                </c:pt>
                <c:pt idx="126">
                  <c:v>7556</c:v>
                </c:pt>
                <c:pt idx="127">
                  <c:v>4605</c:v>
                </c:pt>
                <c:pt idx="128">
                  <c:v>4706</c:v>
                </c:pt>
                <c:pt idx="129">
                  <c:v>5842</c:v>
                </c:pt>
                <c:pt idx="130">
                  <c:v>5229</c:v>
                </c:pt>
                <c:pt idx="131">
                  <c:v>7989</c:v>
                </c:pt>
                <c:pt idx="132">
                  <c:v>7958</c:v>
                </c:pt>
                <c:pt idx="133">
                  <c:v>6020</c:v>
                </c:pt>
                <c:pt idx="134">
                  <c:v>4035</c:v>
                </c:pt>
                <c:pt idx="135">
                  <c:v>5329</c:v>
                </c:pt>
                <c:pt idx="136">
                  <c:v>8164</c:v>
                </c:pt>
                <c:pt idx="137">
                  <c:v>6626</c:v>
                </c:pt>
                <c:pt idx="138">
                  <c:v>6916</c:v>
                </c:pt>
                <c:pt idx="139">
                  <c:v>9326</c:v>
                </c:pt>
                <c:pt idx="140">
                  <c:v>6253</c:v>
                </c:pt>
                <c:pt idx="141">
                  <c:v>7039</c:v>
                </c:pt>
                <c:pt idx="142">
                  <c:v>7293</c:v>
                </c:pt>
                <c:pt idx="143">
                  <c:v>5696</c:v>
                </c:pt>
                <c:pt idx="144">
                  <c:v>4686</c:v>
                </c:pt>
                <c:pt idx="145">
                  <c:v>8671</c:v>
                </c:pt>
                <c:pt idx="146">
                  <c:v>4474</c:v>
                </c:pt>
                <c:pt idx="147">
                  <c:v>8030</c:v>
                </c:pt>
                <c:pt idx="148">
                  <c:v>6799</c:v>
                </c:pt>
                <c:pt idx="149">
                  <c:v>7981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67-4039-9948-621755565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7251552"/>
        <c:axId val="1937254048"/>
      </c:scatterChart>
      <c:valAx>
        <c:axId val="1937251552"/>
        <c:scaling>
          <c:orientation val="minMax"/>
          <c:max val="2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Methods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37254048"/>
        <c:crosses val="autoZero"/>
        <c:crossBetween val="midCat"/>
      </c:valAx>
      <c:valAx>
        <c:axId val="19372540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IMRaD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37251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Results vs. </a:t>
            </a:r>
            <a:r>
              <a:rPr lang="en-US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IMRaD</a:t>
            </a: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(DT)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'4_Regression_IMRaD sections'!$G$3</c:f>
              <c:strCache>
                <c:ptCount val="1"/>
                <c:pt idx="0">
                  <c:v>IMRaD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5258327921769008E-2"/>
                  <c:y val="0.3177957457011474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800" b="1" baseline="0">
                        <a:solidFill>
                          <a:srgbClr val="C00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R² = 0,5899</a:t>
                    </a:r>
                    <a:endParaRPr lang="en-US" sz="1800" b="1">
                      <a:solidFill>
                        <a:srgbClr val="C00000"/>
                      </a:solidFill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'4_Regression_IMRaD sections'!$E$4:$E$153</c:f>
              <c:numCache>
                <c:formatCode>General</c:formatCode>
                <c:ptCount val="150"/>
                <c:pt idx="0">
                  <c:v>1470</c:v>
                </c:pt>
                <c:pt idx="1">
                  <c:v>633</c:v>
                </c:pt>
                <c:pt idx="2">
                  <c:v>260</c:v>
                </c:pt>
                <c:pt idx="3">
                  <c:v>1082</c:v>
                </c:pt>
                <c:pt idx="4">
                  <c:v>1113</c:v>
                </c:pt>
                <c:pt idx="5">
                  <c:v>978</c:v>
                </c:pt>
                <c:pt idx="6">
                  <c:v>180</c:v>
                </c:pt>
                <c:pt idx="7">
                  <c:v>1928</c:v>
                </c:pt>
                <c:pt idx="8">
                  <c:v>601</c:v>
                </c:pt>
                <c:pt idx="9">
                  <c:v>1016</c:v>
                </c:pt>
                <c:pt idx="10">
                  <c:v>778</c:v>
                </c:pt>
                <c:pt idx="11">
                  <c:v>835</c:v>
                </c:pt>
                <c:pt idx="12">
                  <c:v>705</c:v>
                </c:pt>
                <c:pt idx="13">
                  <c:v>882</c:v>
                </c:pt>
                <c:pt idx="14">
                  <c:v>151</c:v>
                </c:pt>
                <c:pt idx="15">
                  <c:v>938</c:v>
                </c:pt>
                <c:pt idx="16">
                  <c:v>1427</c:v>
                </c:pt>
                <c:pt idx="17">
                  <c:v>3627</c:v>
                </c:pt>
                <c:pt idx="18">
                  <c:v>905</c:v>
                </c:pt>
                <c:pt idx="19">
                  <c:v>576</c:v>
                </c:pt>
                <c:pt idx="20">
                  <c:v>760</c:v>
                </c:pt>
                <c:pt idx="21">
                  <c:v>540</c:v>
                </c:pt>
                <c:pt idx="22">
                  <c:v>1085</c:v>
                </c:pt>
                <c:pt idx="23">
                  <c:v>985</c:v>
                </c:pt>
                <c:pt idx="24">
                  <c:v>833</c:v>
                </c:pt>
                <c:pt idx="25">
                  <c:v>653</c:v>
                </c:pt>
                <c:pt idx="26">
                  <c:v>496</c:v>
                </c:pt>
                <c:pt idx="27">
                  <c:v>1299</c:v>
                </c:pt>
                <c:pt idx="28">
                  <c:v>546</c:v>
                </c:pt>
                <c:pt idx="29">
                  <c:v>758</c:v>
                </c:pt>
                <c:pt idx="30">
                  <c:v>635</c:v>
                </c:pt>
                <c:pt idx="31">
                  <c:v>598</c:v>
                </c:pt>
                <c:pt idx="32">
                  <c:v>1139</c:v>
                </c:pt>
                <c:pt idx="33">
                  <c:v>499</c:v>
                </c:pt>
                <c:pt idx="34">
                  <c:v>1786</c:v>
                </c:pt>
                <c:pt idx="35">
                  <c:v>802</c:v>
                </c:pt>
                <c:pt idx="36">
                  <c:v>827</c:v>
                </c:pt>
                <c:pt idx="37">
                  <c:v>1250</c:v>
                </c:pt>
                <c:pt idx="38">
                  <c:v>1123</c:v>
                </c:pt>
                <c:pt idx="39">
                  <c:v>575</c:v>
                </c:pt>
                <c:pt idx="40">
                  <c:v>691</c:v>
                </c:pt>
                <c:pt idx="41">
                  <c:v>1044</c:v>
                </c:pt>
                <c:pt idx="42">
                  <c:v>1114</c:v>
                </c:pt>
                <c:pt idx="43">
                  <c:v>322</c:v>
                </c:pt>
                <c:pt idx="44">
                  <c:v>1360</c:v>
                </c:pt>
                <c:pt idx="45">
                  <c:v>1423</c:v>
                </c:pt>
                <c:pt idx="46">
                  <c:v>936</c:v>
                </c:pt>
                <c:pt idx="47">
                  <c:v>944</c:v>
                </c:pt>
                <c:pt idx="48">
                  <c:v>1031</c:v>
                </c:pt>
                <c:pt idx="49">
                  <c:v>1609</c:v>
                </c:pt>
                <c:pt idx="50">
                  <c:v>856</c:v>
                </c:pt>
                <c:pt idx="51">
                  <c:v>976</c:v>
                </c:pt>
                <c:pt idx="52">
                  <c:v>1065</c:v>
                </c:pt>
                <c:pt idx="53">
                  <c:v>1806</c:v>
                </c:pt>
                <c:pt idx="54">
                  <c:v>4971</c:v>
                </c:pt>
                <c:pt idx="55">
                  <c:v>1568</c:v>
                </c:pt>
                <c:pt idx="56">
                  <c:v>530</c:v>
                </c:pt>
                <c:pt idx="57">
                  <c:v>933</c:v>
                </c:pt>
                <c:pt idx="58">
                  <c:v>1390</c:v>
                </c:pt>
                <c:pt idx="59">
                  <c:v>909</c:v>
                </c:pt>
                <c:pt idx="60">
                  <c:v>2264</c:v>
                </c:pt>
                <c:pt idx="61">
                  <c:v>734</c:v>
                </c:pt>
                <c:pt idx="62">
                  <c:v>807</c:v>
                </c:pt>
                <c:pt idx="63">
                  <c:v>1226</c:v>
                </c:pt>
                <c:pt idx="64">
                  <c:v>919</c:v>
                </c:pt>
                <c:pt idx="65">
                  <c:v>1127</c:v>
                </c:pt>
                <c:pt idx="66">
                  <c:v>1674</c:v>
                </c:pt>
                <c:pt idx="67">
                  <c:v>972</c:v>
                </c:pt>
                <c:pt idx="68">
                  <c:v>1143</c:v>
                </c:pt>
                <c:pt idx="69">
                  <c:v>1724</c:v>
                </c:pt>
                <c:pt idx="70">
                  <c:v>1157</c:v>
                </c:pt>
                <c:pt idx="71">
                  <c:v>1220</c:v>
                </c:pt>
                <c:pt idx="72">
                  <c:v>621</c:v>
                </c:pt>
                <c:pt idx="73">
                  <c:v>3300</c:v>
                </c:pt>
                <c:pt idx="74">
                  <c:v>1449</c:v>
                </c:pt>
                <c:pt idx="75">
                  <c:v>1213</c:v>
                </c:pt>
                <c:pt idx="76">
                  <c:v>1220</c:v>
                </c:pt>
                <c:pt idx="77">
                  <c:v>1859</c:v>
                </c:pt>
                <c:pt idx="78">
                  <c:v>1017</c:v>
                </c:pt>
                <c:pt idx="79">
                  <c:v>1224</c:v>
                </c:pt>
                <c:pt idx="80">
                  <c:v>1636</c:v>
                </c:pt>
                <c:pt idx="81">
                  <c:v>1770</c:v>
                </c:pt>
                <c:pt idx="82">
                  <c:v>1260</c:v>
                </c:pt>
                <c:pt idx="83">
                  <c:v>1907</c:v>
                </c:pt>
                <c:pt idx="84">
                  <c:v>951</c:v>
                </c:pt>
                <c:pt idx="85">
                  <c:v>1110</c:v>
                </c:pt>
                <c:pt idx="86">
                  <c:v>1704</c:v>
                </c:pt>
                <c:pt idx="87">
                  <c:v>1521</c:v>
                </c:pt>
                <c:pt idx="88">
                  <c:v>1409</c:v>
                </c:pt>
                <c:pt idx="89">
                  <c:v>2088</c:v>
                </c:pt>
                <c:pt idx="90">
                  <c:v>3182</c:v>
                </c:pt>
                <c:pt idx="91">
                  <c:v>1140</c:v>
                </c:pt>
                <c:pt idx="92">
                  <c:v>1739</c:v>
                </c:pt>
                <c:pt idx="93">
                  <c:v>2643</c:v>
                </c:pt>
                <c:pt idx="94">
                  <c:v>1518</c:v>
                </c:pt>
                <c:pt idx="95">
                  <c:v>636</c:v>
                </c:pt>
                <c:pt idx="96">
                  <c:v>1238</c:v>
                </c:pt>
                <c:pt idx="97">
                  <c:v>2523</c:v>
                </c:pt>
                <c:pt idx="98">
                  <c:v>923</c:v>
                </c:pt>
                <c:pt idx="99">
                  <c:v>3946</c:v>
                </c:pt>
                <c:pt idx="100">
                  <c:v>1602</c:v>
                </c:pt>
                <c:pt idx="101">
                  <c:v>1389</c:v>
                </c:pt>
                <c:pt idx="102">
                  <c:v>2250</c:v>
                </c:pt>
                <c:pt idx="103">
                  <c:v>1353</c:v>
                </c:pt>
                <c:pt idx="104">
                  <c:v>1911</c:v>
                </c:pt>
                <c:pt idx="105">
                  <c:v>777</c:v>
                </c:pt>
                <c:pt idx="106">
                  <c:v>2777</c:v>
                </c:pt>
                <c:pt idx="107">
                  <c:v>2457</c:v>
                </c:pt>
                <c:pt idx="108">
                  <c:v>4558</c:v>
                </c:pt>
                <c:pt idx="109">
                  <c:v>1641</c:v>
                </c:pt>
                <c:pt idx="110">
                  <c:v>1732</c:v>
                </c:pt>
                <c:pt idx="111">
                  <c:v>1508</c:v>
                </c:pt>
                <c:pt idx="112">
                  <c:v>605</c:v>
                </c:pt>
                <c:pt idx="113">
                  <c:v>2302</c:v>
                </c:pt>
                <c:pt idx="114">
                  <c:v>1113</c:v>
                </c:pt>
                <c:pt idx="115">
                  <c:v>2191</c:v>
                </c:pt>
                <c:pt idx="116">
                  <c:v>481</c:v>
                </c:pt>
                <c:pt idx="117">
                  <c:v>4800</c:v>
                </c:pt>
                <c:pt idx="118">
                  <c:v>6045</c:v>
                </c:pt>
                <c:pt idx="119">
                  <c:v>2728</c:v>
                </c:pt>
                <c:pt idx="120">
                  <c:v>5162</c:v>
                </c:pt>
                <c:pt idx="121">
                  <c:v>2899</c:v>
                </c:pt>
                <c:pt idx="122">
                  <c:v>1192</c:v>
                </c:pt>
                <c:pt idx="123">
                  <c:v>1178</c:v>
                </c:pt>
                <c:pt idx="124">
                  <c:v>2260</c:v>
                </c:pt>
                <c:pt idx="125">
                  <c:v>2221</c:v>
                </c:pt>
                <c:pt idx="126">
                  <c:v>1608</c:v>
                </c:pt>
                <c:pt idx="127">
                  <c:v>543</c:v>
                </c:pt>
                <c:pt idx="128">
                  <c:v>720</c:v>
                </c:pt>
                <c:pt idx="129">
                  <c:v>1364</c:v>
                </c:pt>
                <c:pt idx="130">
                  <c:v>889</c:v>
                </c:pt>
                <c:pt idx="131">
                  <c:v>2379</c:v>
                </c:pt>
                <c:pt idx="132">
                  <c:v>3911</c:v>
                </c:pt>
                <c:pt idx="133">
                  <c:v>991</c:v>
                </c:pt>
                <c:pt idx="134">
                  <c:v>653</c:v>
                </c:pt>
                <c:pt idx="135">
                  <c:v>760</c:v>
                </c:pt>
                <c:pt idx="136">
                  <c:v>1927</c:v>
                </c:pt>
                <c:pt idx="137">
                  <c:v>2145</c:v>
                </c:pt>
                <c:pt idx="138">
                  <c:v>2114</c:v>
                </c:pt>
                <c:pt idx="139">
                  <c:v>2327</c:v>
                </c:pt>
                <c:pt idx="140">
                  <c:v>1482</c:v>
                </c:pt>
                <c:pt idx="141">
                  <c:v>1578</c:v>
                </c:pt>
                <c:pt idx="142">
                  <c:v>1102</c:v>
                </c:pt>
                <c:pt idx="143">
                  <c:v>866</c:v>
                </c:pt>
                <c:pt idx="144">
                  <c:v>1743</c:v>
                </c:pt>
                <c:pt idx="145">
                  <c:v>2159</c:v>
                </c:pt>
                <c:pt idx="146">
                  <c:v>1428</c:v>
                </c:pt>
                <c:pt idx="147">
                  <c:v>1811</c:v>
                </c:pt>
                <c:pt idx="148">
                  <c:v>2396</c:v>
                </c:pt>
                <c:pt idx="149">
                  <c:v>3060</c:v>
                </c:pt>
              </c:numCache>
            </c:numRef>
          </c:xVal>
          <c:yVal>
            <c:numRef>
              <c:f>'4_Regression_IMRaD sections'!$G$4:$G$153</c:f>
              <c:numCache>
                <c:formatCode>General</c:formatCode>
                <c:ptCount val="150"/>
                <c:pt idx="0">
                  <c:v>7067</c:v>
                </c:pt>
                <c:pt idx="1">
                  <c:v>4131</c:v>
                </c:pt>
                <c:pt idx="2">
                  <c:v>2548</c:v>
                </c:pt>
                <c:pt idx="3">
                  <c:v>5338</c:v>
                </c:pt>
                <c:pt idx="4">
                  <c:v>6921</c:v>
                </c:pt>
                <c:pt idx="5">
                  <c:v>5514</c:v>
                </c:pt>
                <c:pt idx="6">
                  <c:v>3345</c:v>
                </c:pt>
                <c:pt idx="7">
                  <c:v>4649</c:v>
                </c:pt>
                <c:pt idx="8">
                  <c:v>5680</c:v>
                </c:pt>
                <c:pt idx="9">
                  <c:v>4278</c:v>
                </c:pt>
                <c:pt idx="10">
                  <c:v>5904</c:v>
                </c:pt>
                <c:pt idx="11">
                  <c:v>4651</c:v>
                </c:pt>
                <c:pt idx="12">
                  <c:v>4385</c:v>
                </c:pt>
                <c:pt idx="13">
                  <c:v>5437</c:v>
                </c:pt>
                <c:pt idx="14">
                  <c:v>4833</c:v>
                </c:pt>
                <c:pt idx="15">
                  <c:v>4424</c:v>
                </c:pt>
                <c:pt idx="16">
                  <c:v>6883</c:v>
                </c:pt>
                <c:pt idx="17">
                  <c:v>8025</c:v>
                </c:pt>
                <c:pt idx="18">
                  <c:v>5437</c:v>
                </c:pt>
                <c:pt idx="19">
                  <c:v>4936</c:v>
                </c:pt>
                <c:pt idx="20">
                  <c:v>5913</c:v>
                </c:pt>
                <c:pt idx="21">
                  <c:v>2894</c:v>
                </c:pt>
                <c:pt idx="22">
                  <c:v>5857</c:v>
                </c:pt>
                <c:pt idx="23">
                  <c:v>4377</c:v>
                </c:pt>
                <c:pt idx="24">
                  <c:v>4865</c:v>
                </c:pt>
                <c:pt idx="25">
                  <c:v>4244</c:v>
                </c:pt>
                <c:pt idx="26">
                  <c:v>3465</c:v>
                </c:pt>
                <c:pt idx="27">
                  <c:v>6039</c:v>
                </c:pt>
                <c:pt idx="28">
                  <c:v>5003</c:v>
                </c:pt>
                <c:pt idx="29">
                  <c:v>3731</c:v>
                </c:pt>
                <c:pt idx="30">
                  <c:v>5167</c:v>
                </c:pt>
                <c:pt idx="31">
                  <c:v>4340</c:v>
                </c:pt>
                <c:pt idx="32">
                  <c:v>6462</c:v>
                </c:pt>
                <c:pt idx="33">
                  <c:v>3974</c:v>
                </c:pt>
                <c:pt idx="34">
                  <c:v>9519</c:v>
                </c:pt>
                <c:pt idx="35">
                  <c:v>3198</c:v>
                </c:pt>
                <c:pt idx="36">
                  <c:v>5155</c:v>
                </c:pt>
                <c:pt idx="37">
                  <c:v>6476</c:v>
                </c:pt>
                <c:pt idx="38">
                  <c:v>5102</c:v>
                </c:pt>
                <c:pt idx="39">
                  <c:v>3565</c:v>
                </c:pt>
                <c:pt idx="40">
                  <c:v>4546</c:v>
                </c:pt>
                <c:pt idx="41">
                  <c:v>3982</c:v>
                </c:pt>
                <c:pt idx="42">
                  <c:v>4362</c:v>
                </c:pt>
                <c:pt idx="43">
                  <c:v>5041</c:v>
                </c:pt>
                <c:pt idx="44">
                  <c:v>4412</c:v>
                </c:pt>
                <c:pt idx="45">
                  <c:v>7419</c:v>
                </c:pt>
                <c:pt idx="46">
                  <c:v>4935</c:v>
                </c:pt>
                <c:pt idx="47">
                  <c:v>4924</c:v>
                </c:pt>
                <c:pt idx="48">
                  <c:v>4563</c:v>
                </c:pt>
                <c:pt idx="49">
                  <c:v>5907</c:v>
                </c:pt>
                <c:pt idx="50">
                  <c:v>5876</c:v>
                </c:pt>
                <c:pt idx="51">
                  <c:v>6118</c:v>
                </c:pt>
                <c:pt idx="52">
                  <c:v>4268</c:v>
                </c:pt>
                <c:pt idx="53">
                  <c:v>4676</c:v>
                </c:pt>
                <c:pt idx="54">
                  <c:v>9655</c:v>
                </c:pt>
                <c:pt idx="55">
                  <c:v>5137</c:v>
                </c:pt>
                <c:pt idx="56">
                  <c:v>4090</c:v>
                </c:pt>
                <c:pt idx="57">
                  <c:v>6014</c:v>
                </c:pt>
                <c:pt idx="58">
                  <c:v>4942</c:v>
                </c:pt>
                <c:pt idx="59">
                  <c:v>5203</c:v>
                </c:pt>
                <c:pt idx="60">
                  <c:v>6325</c:v>
                </c:pt>
                <c:pt idx="61">
                  <c:v>4635</c:v>
                </c:pt>
                <c:pt idx="62">
                  <c:v>3701</c:v>
                </c:pt>
                <c:pt idx="63">
                  <c:v>3625</c:v>
                </c:pt>
                <c:pt idx="64">
                  <c:v>6305</c:v>
                </c:pt>
                <c:pt idx="65">
                  <c:v>3276</c:v>
                </c:pt>
                <c:pt idx="66">
                  <c:v>6223</c:v>
                </c:pt>
                <c:pt idx="67">
                  <c:v>5254</c:v>
                </c:pt>
                <c:pt idx="68">
                  <c:v>4784</c:v>
                </c:pt>
                <c:pt idx="69">
                  <c:v>6857</c:v>
                </c:pt>
                <c:pt idx="70">
                  <c:v>6136</c:v>
                </c:pt>
                <c:pt idx="71">
                  <c:v>5415</c:v>
                </c:pt>
                <c:pt idx="72">
                  <c:v>4462</c:v>
                </c:pt>
                <c:pt idx="73">
                  <c:v>6949</c:v>
                </c:pt>
                <c:pt idx="74">
                  <c:v>4177</c:v>
                </c:pt>
                <c:pt idx="75">
                  <c:v>4901</c:v>
                </c:pt>
                <c:pt idx="76">
                  <c:v>4489</c:v>
                </c:pt>
                <c:pt idx="77">
                  <c:v>5294</c:v>
                </c:pt>
                <c:pt idx="78">
                  <c:v>6124</c:v>
                </c:pt>
                <c:pt idx="79">
                  <c:v>3697</c:v>
                </c:pt>
                <c:pt idx="80">
                  <c:v>8959</c:v>
                </c:pt>
                <c:pt idx="81">
                  <c:v>5866</c:v>
                </c:pt>
                <c:pt idx="82">
                  <c:v>4659</c:v>
                </c:pt>
                <c:pt idx="83">
                  <c:v>5856</c:v>
                </c:pt>
                <c:pt idx="84">
                  <c:v>3340</c:v>
                </c:pt>
                <c:pt idx="85">
                  <c:v>7124</c:v>
                </c:pt>
                <c:pt idx="86">
                  <c:v>5870</c:v>
                </c:pt>
                <c:pt idx="87">
                  <c:v>5879</c:v>
                </c:pt>
                <c:pt idx="88">
                  <c:v>5383</c:v>
                </c:pt>
                <c:pt idx="89">
                  <c:v>5477</c:v>
                </c:pt>
                <c:pt idx="90">
                  <c:v>8225</c:v>
                </c:pt>
                <c:pt idx="91">
                  <c:v>5474</c:v>
                </c:pt>
                <c:pt idx="92">
                  <c:v>5229</c:v>
                </c:pt>
                <c:pt idx="93">
                  <c:v>6356</c:v>
                </c:pt>
                <c:pt idx="94">
                  <c:v>6232</c:v>
                </c:pt>
                <c:pt idx="95">
                  <c:v>6083</c:v>
                </c:pt>
                <c:pt idx="96">
                  <c:v>4050</c:v>
                </c:pt>
                <c:pt idx="97">
                  <c:v>9053</c:v>
                </c:pt>
                <c:pt idx="98">
                  <c:v>9657</c:v>
                </c:pt>
                <c:pt idx="99">
                  <c:v>10973</c:v>
                </c:pt>
                <c:pt idx="100">
                  <c:v>5291</c:v>
                </c:pt>
                <c:pt idx="101">
                  <c:v>6481</c:v>
                </c:pt>
                <c:pt idx="102">
                  <c:v>6138</c:v>
                </c:pt>
                <c:pt idx="103">
                  <c:v>6080</c:v>
                </c:pt>
                <c:pt idx="104">
                  <c:v>5988</c:v>
                </c:pt>
                <c:pt idx="105">
                  <c:v>3711</c:v>
                </c:pt>
                <c:pt idx="106">
                  <c:v>9552</c:v>
                </c:pt>
                <c:pt idx="107">
                  <c:v>8458</c:v>
                </c:pt>
                <c:pt idx="108">
                  <c:v>15163</c:v>
                </c:pt>
                <c:pt idx="109">
                  <c:v>9262</c:v>
                </c:pt>
                <c:pt idx="110">
                  <c:v>8748</c:v>
                </c:pt>
                <c:pt idx="111">
                  <c:v>7912</c:v>
                </c:pt>
                <c:pt idx="112">
                  <c:v>2588</c:v>
                </c:pt>
                <c:pt idx="113">
                  <c:v>11070</c:v>
                </c:pt>
                <c:pt idx="114">
                  <c:v>5559</c:v>
                </c:pt>
                <c:pt idx="115">
                  <c:v>6693</c:v>
                </c:pt>
                <c:pt idx="116">
                  <c:v>4084</c:v>
                </c:pt>
                <c:pt idx="117">
                  <c:v>16966</c:v>
                </c:pt>
                <c:pt idx="118">
                  <c:v>11100</c:v>
                </c:pt>
                <c:pt idx="119">
                  <c:v>8906</c:v>
                </c:pt>
                <c:pt idx="120">
                  <c:v>11019</c:v>
                </c:pt>
                <c:pt idx="121">
                  <c:v>6791</c:v>
                </c:pt>
                <c:pt idx="122">
                  <c:v>4666</c:v>
                </c:pt>
                <c:pt idx="123">
                  <c:v>6318</c:v>
                </c:pt>
                <c:pt idx="124">
                  <c:v>7510</c:v>
                </c:pt>
                <c:pt idx="125">
                  <c:v>4373</c:v>
                </c:pt>
                <c:pt idx="126">
                  <c:v>7556</c:v>
                </c:pt>
                <c:pt idx="127">
                  <c:v>4605</c:v>
                </c:pt>
                <c:pt idx="128">
                  <c:v>4706</c:v>
                </c:pt>
                <c:pt idx="129">
                  <c:v>5842</c:v>
                </c:pt>
                <c:pt idx="130">
                  <c:v>5229</c:v>
                </c:pt>
                <c:pt idx="131">
                  <c:v>7989</c:v>
                </c:pt>
                <c:pt idx="132">
                  <c:v>7958</c:v>
                </c:pt>
                <c:pt idx="133">
                  <c:v>6020</c:v>
                </c:pt>
                <c:pt idx="134">
                  <c:v>4035</c:v>
                </c:pt>
                <c:pt idx="135">
                  <c:v>5329</c:v>
                </c:pt>
                <c:pt idx="136">
                  <c:v>8164</c:v>
                </c:pt>
                <c:pt idx="137">
                  <c:v>6626</c:v>
                </c:pt>
                <c:pt idx="138">
                  <c:v>6916</c:v>
                </c:pt>
                <c:pt idx="139">
                  <c:v>9326</c:v>
                </c:pt>
                <c:pt idx="140">
                  <c:v>6253</c:v>
                </c:pt>
                <c:pt idx="141">
                  <c:v>7039</c:v>
                </c:pt>
                <c:pt idx="142">
                  <c:v>7293</c:v>
                </c:pt>
                <c:pt idx="143">
                  <c:v>5696</c:v>
                </c:pt>
                <c:pt idx="144">
                  <c:v>4686</c:v>
                </c:pt>
                <c:pt idx="145">
                  <c:v>8671</c:v>
                </c:pt>
                <c:pt idx="146">
                  <c:v>4474</c:v>
                </c:pt>
                <c:pt idx="147">
                  <c:v>8030</c:v>
                </c:pt>
                <c:pt idx="148">
                  <c:v>6799</c:v>
                </c:pt>
                <c:pt idx="149">
                  <c:v>7981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F8-4DF8-82A1-90334BD76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511936"/>
        <c:axId val="1958514016"/>
      </c:scatterChart>
      <c:valAx>
        <c:axId val="1958511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Results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58514016"/>
        <c:crosses val="autoZero"/>
        <c:crossBetween val="midCat"/>
      </c:valAx>
      <c:valAx>
        <c:axId val="1958514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IMRaD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58511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Discussion vs. </a:t>
            </a:r>
            <a:r>
              <a:rPr lang="en-US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IMRaD</a:t>
            </a: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(DT)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'4_Regression_IMRaD sections'!$G$3</c:f>
              <c:strCache>
                <c:ptCount val="1"/>
                <c:pt idx="0">
                  <c:v>IMRaD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3841644794400705E-2"/>
                  <c:y val="0.2647772070200628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800" b="1" baseline="0">
                        <a:solidFill>
                          <a:srgbClr val="7030A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R² = 0,3516</a:t>
                    </a:r>
                    <a:endParaRPr lang="en-US" sz="1800" b="1">
                      <a:solidFill>
                        <a:srgbClr val="7030A0"/>
                      </a:solidFill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'4_Regression_IMRaD sections'!$F$4:$F$153</c:f>
              <c:numCache>
                <c:formatCode>General</c:formatCode>
                <c:ptCount val="150"/>
                <c:pt idx="0">
                  <c:v>701</c:v>
                </c:pt>
                <c:pt idx="1">
                  <c:v>738</c:v>
                </c:pt>
                <c:pt idx="2">
                  <c:v>923</c:v>
                </c:pt>
                <c:pt idx="3">
                  <c:v>873</c:v>
                </c:pt>
                <c:pt idx="4">
                  <c:v>1064</c:v>
                </c:pt>
                <c:pt idx="5">
                  <c:v>552</c:v>
                </c:pt>
                <c:pt idx="6">
                  <c:v>1176</c:v>
                </c:pt>
                <c:pt idx="7">
                  <c:v>707</c:v>
                </c:pt>
                <c:pt idx="8">
                  <c:v>841</c:v>
                </c:pt>
                <c:pt idx="9">
                  <c:v>500</c:v>
                </c:pt>
                <c:pt idx="10">
                  <c:v>1246</c:v>
                </c:pt>
                <c:pt idx="11">
                  <c:v>528</c:v>
                </c:pt>
                <c:pt idx="12">
                  <c:v>532</c:v>
                </c:pt>
                <c:pt idx="13">
                  <c:v>986</c:v>
                </c:pt>
                <c:pt idx="14">
                  <c:v>995</c:v>
                </c:pt>
                <c:pt idx="15">
                  <c:v>826</c:v>
                </c:pt>
                <c:pt idx="16">
                  <c:v>1522</c:v>
                </c:pt>
                <c:pt idx="17">
                  <c:v>1759</c:v>
                </c:pt>
                <c:pt idx="18">
                  <c:v>880</c:v>
                </c:pt>
                <c:pt idx="19">
                  <c:v>979</c:v>
                </c:pt>
                <c:pt idx="20">
                  <c:v>861</c:v>
                </c:pt>
                <c:pt idx="21">
                  <c:v>604</c:v>
                </c:pt>
                <c:pt idx="22">
                  <c:v>894</c:v>
                </c:pt>
                <c:pt idx="23">
                  <c:v>1585</c:v>
                </c:pt>
                <c:pt idx="24">
                  <c:v>1019</c:v>
                </c:pt>
                <c:pt idx="25">
                  <c:v>970</c:v>
                </c:pt>
                <c:pt idx="26">
                  <c:v>477</c:v>
                </c:pt>
                <c:pt idx="27">
                  <c:v>997</c:v>
                </c:pt>
                <c:pt idx="28">
                  <c:v>688</c:v>
                </c:pt>
                <c:pt idx="29">
                  <c:v>966</c:v>
                </c:pt>
                <c:pt idx="30">
                  <c:v>622</c:v>
                </c:pt>
                <c:pt idx="31">
                  <c:v>629</c:v>
                </c:pt>
                <c:pt idx="32">
                  <c:v>1422</c:v>
                </c:pt>
                <c:pt idx="33">
                  <c:v>937</c:v>
                </c:pt>
                <c:pt idx="34">
                  <c:v>1739</c:v>
                </c:pt>
                <c:pt idx="35">
                  <c:v>693</c:v>
                </c:pt>
                <c:pt idx="36">
                  <c:v>1070</c:v>
                </c:pt>
                <c:pt idx="37">
                  <c:v>1114</c:v>
                </c:pt>
                <c:pt idx="38">
                  <c:v>788</c:v>
                </c:pt>
                <c:pt idx="39">
                  <c:v>624</c:v>
                </c:pt>
                <c:pt idx="40">
                  <c:v>1021</c:v>
                </c:pt>
                <c:pt idx="41">
                  <c:v>870</c:v>
                </c:pt>
                <c:pt idx="42">
                  <c:v>522</c:v>
                </c:pt>
                <c:pt idx="43">
                  <c:v>747</c:v>
                </c:pt>
                <c:pt idx="44">
                  <c:v>716</c:v>
                </c:pt>
                <c:pt idx="45">
                  <c:v>1671</c:v>
                </c:pt>
                <c:pt idx="46">
                  <c:v>730</c:v>
                </c:pt>
                <c:pt idx="47">
                  <c:v>1431</c:v>
                </c:pt>
                <c:pt idx="48">
                  <c:v>1266</c:v>
                </c:pt>
                <c:pt idx="49">
                  <c:v>860</c:v>
                </c:pt>
                <c:pt idx="50">
                  <c:v>709</c:v>
                </c:pt>
                <c:pt idx="51">
                  <c:v>803</c:v>
                </c:pt>
                <c:pt idx="52">
                  <c:v>1006</c:v>
                </c:pt>
                <c:pt idx="53">
                  <c:v>1165</c:v>
                </c:pt>
                <c:pt idx="54">
                  <c:v>1182</c:v>
                </c:pt>
                <c:pt idx="55">
                  <c:v>1013</c:v>
                </c:pt>
                <c:pt idx="56">
                  <c:v>736</c:v>
                </c:pt>
                <c:pt idx="57">
                  <c:v>534</c:v>
                </c:pt>
                <c:pt idx="58">
                  <c:v>859</c:v>
                </c:pt>
                <c:pt idx="59">
                  <c:v>856</c:v>
                </c:pt>
                <c:pt idx="60">
                  <c:v>963</c:v>
                </c:pt>
                <c:pt idx="61">
                  <c:v>855</c:v>
                </c:pt>
                <c:pt idx="62">
                  <c:v>996</c:v>
                </c:pt>
                <c:pt idx="63">
                  <c:v>644</c:v>
                </c:pt>
                <c:pt idx="64">
                  <c:v>603</c:v>
                </c:pt>
                <c:pt idx="65">
                  <c:v>611</c:v>
                </c:pt>
                <c:pt idx="66">
                  <c:v>718</c:v>
                </c:pt>
                <c:pt idx="67">
                  <c:v>1213</c:v>
                </c:pt>
                <c:pt idx="68">
                  <c:v>1341</c:v>
                </c:pt>
                <c:pt idx="69">
                  <c:v>1316</c:v>
                </c:pt>
                <c:pt idx="70">
                  <c:v>662</c:v>
                </c:pt>
                <c:pt idx="71">
                  <c:v>1313</c:v>
                </c:pt>
                <c:pt idx="72">
                  <c:v>680</c:v>
                </c:pt>
                <c:pt idx="73">
                  <c:v>858</c:v>
                </c:pt>
                <c:pt idx="74">
                  <c:v>984</c:v>
                </c:pt>
                <c:pt idx="75">
                  <c:v>1118</c:v>
                </c:pt>
                <c:pt idx="76">
                  <c:v>666</c:v>
                </c:pt>
                <c:pt idx="77">
                  <c:v>502</c:v>
                </c:pt>
                <c:pt idx="78">
                  <c:v>879</c:v>
                </c:pt>
                <c:pt idx="79">
                  <c:v>870</c:v>
                </c:pt>
                <c:pt idx="80">
                  <c:v>1078</c:v>
                </c:pt>
                <c:pt idx="81">
                  <c:v>1454</c:v>
                </c:pt>
                <c:pt idx="82">
                  <c:v>1200</c:v>
                </c:pt>
                <c:pt idx="83">
                  <c:v>710</c:v>
                </c:pt>
                <c:pt idx="84">
                  <c:v>826</c:v>
                </c:pt>
                <c:pt idx="85">
                  <c:v>694</c:v>
                </c:pt>
                <c:pt idx="86">
                  <c:v>1511</c:v>
                </c:pt>
                <c:pt idx="87">
                  <c:v>565</c:v>
                </c:pt>
                <c:pt idx="88">
                  <c:v>951</c:v>
                </c:pt>
                <c:pt idx="89">
                  <c:v>1029</c:v>
                </c:pt>
                <c:pt idx="90">
                  <c:v>1050</c:v>
                </c:pt>
                <c:pt idx="91">
                  <c:v>1440</c:v>
                </c:pt>
                <c:pt idx="92">
                  <c:v>980</c:v>
                </c:pt>
                <c:pt idx="93">
                  <c:v>855</c:v>
                </c:pt>
                <c:pt idx="94">
                  <c:v>802</c:v>
                </c:pt>
                <c:pt idx="95">
                  <c:v>745</c:v>
                </c:pt>
                <c:pt idx="96">
                  <c:v>799</c:v>
                </c:pt>
                <c:pt idx="97">
                  <c:v>1127</c:v>
                </c:pt>
                <c:pt idx="98">
                  <c:v>1081</c:v>
                </c:pt>
                <c:pt idx="99">
                  <c:v>874</c:v>
                </c:pt>
                <c:pt idx="100">
                  <c:v>1129</c:v>
                </c:pt>
                <c:pt idx="101">
                  <c:v>928</c:v>
                </c:pt>
                <c:pt idx="102">
                  <c:v>893</c:v>
                </c:pt>
                <c:pt idx="103">
                  <c:v>856</c:v>
                </c:pt>
                <c:pt idx="104">
                  <c:v>818</c:v>
                </c:pt>
                <c:pt idx="105">
                  <c:v>827</c:v>
                </c:pt>
                <c:pt idx="106">
                  <c:v>1973</c:v>
                </c:pt>
                <c:pt idx="107">
                  <c:v>1646</c:v>
                </c:pt>
                <c:pt idx="108">
                  <c:v>2497</c:v>
                </c:pt>
                <c:pt idx="109">
                  <c:v>1671</c:v>
                </c:pt>
                <c:pt idx="110">
                  <c:v>2704</c:v>
                </c:pt>
                <c:pt idx="111">
                  <c:v>1487</c:v>
                </c:pt>
                <c:pt idx="112">
                  <c:v>678</c:v>
                </c:pt>
                <c:pt idx="113">
                  <c:v>1565</c:v>
                </c:pt>
                <c:pt idx="114">
                  <c:v>1660</c:v>
                </c:pt>
                <c:pt idx="115">
                  <c:v>1150</c:v>
                </c:pt>
                <c:pt idx="116">
                  <c:v>847</c:v>
                </c:pt>
                <c:pt idx="117">
                  <c:v>1533</c:v>
                </c:pt>
                <c:pt idx="118">
                  <c:v>1267</c:v>
                </c:pt>
                <c:pt idx="119">
                  <c:v>1737</c:v>
                </c:pt>
                <c:pt idx="120">
                  <c:v>1348</c:v>
                </c:pt>
                <c:pt idx="121">
                  <c:v>898</c:v>
                </c:pt>
                <c:pt idx="122">
                  <c:v>609</c:v>
                </c:pt>
                <c:pt idx="123">
                  <c:v>1375</c:v>
                </c:pt>
                <c:pt idx="124">
                  <c:v>1868</c:v>
                </c:pt>
                <c:pt idx="125">
                  <c:v>738</c:v>
                </c:pt>
                <c:pt idx="126">
                  <c:v>1521</c:v>
                </c:pt>
                <c:pt idx="127">
                  <c:v>868</c:v>
                </c:pt>
                <c:pt idx="128">
                  <c:v>1317</c:v>
                </c:pt>
                <c:pt idx="129">
                  <c:v>832</c:v>
                </c:pt>
                <c:pt idx="130">
                  <c:v>898</c:v>
                </c:pt>
                <c:pt idx="131">
                  <c:v>980</c:v>
                </c:pt>
                <c:pt idx="132">
                  <c:v>1281</c:v>
                </c:pt>
                <c:pt idx="133">
                  <c:v>852</c:v>
                </c:pt>
                <c:pt idx="134">
                  <c:v>639</c:v>
                </c:pt>
                <c:pt idx="135">
                  <c:v>892</c:v>
                </c:pt>
                <c:pt idx="136">
                  <c:v>2000</c:v>
                </c:pt>
                <c:pt idx="137">
                  <c:v>1308</c:v>
                </c:pt>
                <c:pt idx="138">
                  <c:v>1895</c:v>
                </c:pt>
                <c:pt idx="139">
                  <c:v>1824</c:v>
                </c:pt>
                <c:pt idx="140">
                  <c:v>1379</c:v>
                </c:pt>
                <c:pt idx="141">
                  <c:v>868</c:v>
                </c:pt>
                <c:pt idx="142">
                  <c:v>1183</c:v>
                </c:pt>
                <c:pt idx="143">
                  <c:v>875</c:v>
                </c:pt>
                <c:pt idx="144">
                  <c:v>834</c:v>
                </c:pt>
                <c:pt idx="145">
                  <c:v>2618</c:v>
                </c:pt>
                <c:pt idx="146">
                  <c:v>1011</c:v>
                </c:pt>
                <c:pt idx="147">
                  <c:v>2223</c:v>
                </c:pt>
                <c:pt idx="148">
                  <c:v>1299</c:v>
                </c:pt>
                <c:pt idx="149">
                  <c:v>1630</c:v>
                </c:pt>
              </c:numCache>
            </c:numRef>
          </c:xVal>
          <c:yVal>
            <c:numRef>
              <c:f>'4_Regression_IMRaD sections'!$G$4:$G$153</c:f>
              <c:numCache>
                <c:formatCode>General</c:formatCode>
                <c:ptCount val="150"/>
                <c:pt idx="0">
                  <c:v>7067</c:v>
                </c:pt>
                <c:pt idx="1">
                  <c:v>4131</c:v>
                </c:pt>
                <c:pt idx="2">
                  <c:v>2548</c:v>
                </c:pt>
                <c:pt idx="3">
                  <c:v>5338</c:v>
                </c:pt>
                <c:pt idx="4">
                  <c:v>6921</c:v>
                </c:pt>
                <c:pt idx="5">
                  <c:v>5514</c:v>
                </c:pt>
                <c:pt idx="6">
                  <c:v>3345</c:v>
                </c:pt>
                <c:pt idx="7">
                  <c:v>4649</c:v>
                </c:pt>
                <c:pt idx="8">
                  <c:v>5680</c:v>
                </c:pt>
                <c:pt idx="9">
                  <c:v>4278</c:v>
                </c:pt>
                <c:pt idx="10">
                  <c:v>5904</c:v>
                </c:pt>
                <c:pt idx="11">
                  <c:v>4651</c:v>
                </c:pt>
                <c:pt idx="12">
                  <c:v>4385</c:v>
                </c:pt>
                <c:pt idx="13">
                  <c:v>5437</c:v>
                </c:pt>
                <c:pt idx="14">
                  <c:v>4833</c:v>
                </c:pt>
                <c:pt idx="15">
                  <c:v>4424</c:v>
                </c:pt>
                <c:pt idx="16">
                  <c:v>6883</c:v>
                </c:pt>
                <c:pt idx="17">
                  <c:v>8025</c:v>
                </c:pt>
                <c:pt idx="18">
                  <c:v>5437</c:v>
                </c:pt>
                <c:pt idx="19">
                  <c:v>4936</c:v>
                </c:pt>
                <c:pt idx="20">
                  <c:v>5913</c:v>
                </c:pt>
                <c:pt idx="21">
                  <c:v>2894</c:v>
                </c:pt>
                <c:pt idx="22">
                  <c:v>5857</c:v>
                </c:pt>
                <c:pt idx="23">
                  <c:v>4377</c:v>
                </c:pt>
                <c:pt idx="24">
                  <c:v>4865</c:v>
                </c:pt>
                <c:pt idx="25">
                  <c:v>4244</c:v>
                </c:pt>
                <c:pt idx="26">
                  <c:v>3465</c:v>
                </c:pt>
                <c:pt idx="27">
                  <c:v>6039</c:v>
                </c:pt>
                <c:pt idx="28">
                  <c:v>5003</c:v>
                </c:pt>
                <c:pt idx="29">
                  <c:v>3731</c:v>
                </c:pt>
                <c:pt idx="30">
                  <c:v>5167</c:v>
                </c:pt>
                <c:pt idx="31">
                  <c:v>4340</c:v>
                </c:pt>
                <c:pt idx="32">
                  <c:v>6462</c:v>
                </c:pt>
                <c:pt idx="33">
                  <c:v>3974</c:v>
                </c:pt>
                <c:pt idx="34">
                  <c:v>9519</c:v>
                </c:pt>
                <c:pt idx="35">
                  <c:v>3198</c:v>
                </c:pt>
                <c:pt idx="36">
                  <c:v>5155</c:v>
                </c:pt>
                <c:pt idx="37">
                  <c:v>6476</c:v>
                </c:pt>
                <c:pt idx="38">
                  <c:v>5102</c:v>
                </c:pt>
                <c:pt idx="39">
                  <c:v>3565</c:v>
                </c:pt>
                <c:pt idx="40">
                  <c:v>4546</c:v>
                </c:pt>
                <c:pt idx="41">
                  <c:v>3982</c:v>
                </c:pt>
                <c:pt idx="42">
                  <c:v>4362</c:v>
                </c:pt>
                <c:pt idx="43">
                  <c:v>5041</c:v>
                </c:pt>
                <c:pt idx="44">
                  <c:v>4412</c:v>
                </c:pt>
                <c:pt idx="45">
                  <c:v>7419</c:v>
                </c:pt>
                <c:pt idx="46">
                  <c:v>4935</c:v>
                </c:pt>
                <c:pt idx="47">
                  <c:v>4924</c:v>
                </c:pt>
                <c:pt idx="48">
                  <c:v>4563</c:v>
                </c:pt>
                <c:pt idx="49">
                  <c:v>5907</c:v>
                </c:pt>
                <c:pt idx="50">
                  <c:v>5876</c:v>
                </c:pt>
                <c:pt idx="51">
                  <c:v>6118</c:v>
                </c:pt>
                <c:pt idx="52">
                  <c:v>4268</c:v>
                </c:pt>
                <c:pt idx="53">
                  <c:v>4676</c:v>
                </c:pt>
                <c:pt idx="54">
                  <c:v>9655</c:v>
                </c:pt>
                <c:pt idx="55">
                  <c:v>5137</c:v>
                </c:pt>
                <c:pt idx="56">
                  <c:v>4090</c:v>
                </c:pt>
                <c:pt idx="57">
                  <c:v>6014</c:v>
                </c:pt>
                <c:pt idx="58">
                  <c:v>4942</c:v>
                </c:pt>
                <c:pt idx="59">
                  <c:v>5203</c:v>
                </c:pt>
                <c:pt idx="60">
                  <c:v>6325</c:v>
                </c:pt>
                <c:pt idx="61">
                  <c:v>4635</c:v>
                </c:pt>
                <c:pt idx="62">
                  <c:v>3701</c:v>
                </c:pt>
                <c:pt idx="63">
                  <c:v>3625</c:v>
                </c:pt>
                <c:pt idx="64">
                  <c:v>6305</c:v>
                </c:pt>
                <c:pt idx="65">
                  <c:v>3276</c:v>
                </c:pt>
                <c:pt idx="66">
                  <c:v>6223</c:v>
                </c:pt>
                <c:pt idx="67">
                  <c:v>5254</c:v>
                </c:pt>
                <c:pt idx="68">
                  <c:v>4784</c:v>
                </c:pt>
                <c:pt idx="69">
                  <c:v>6857</c:v>
                </c:pt>
                <c:pt idx="70">
                  <c:v>6136</c:v>
                </c:pt>
                <c:pt idx="71">
                  <c:v>5415</c:v>
                </c:pt>
                <c:pt idx="72">
                  <c:v>4462</c:v>
                </c:pt>
                <c:pt idx="73">
                  <c:v>6949</c:v>
                </c:pt>
                <c:pt idx="74">
                  <c:v>4177</c:v>
                </c:pt>
                <c:pt idx="75">
                  <c:v>4901</c:v>
                </c:pt>
                <c:pt idx="76">
                  <c:v>4489</c:v>
                </c:pt>
                <c:pt idx="77">
                  <c:v>5294</c:v>
                </c:pt>
                <c:pt idx="78">
                  <c:v>6124</c:v>
                </c:pt>
                <c:pt idx="79">
                  <c:v>3697</c:v>
                </c:pt>
                <c:pt idx="80">
                  <c:v>8959</c:v>
                </c:pt>
                <c:pt idx="81">
                  <c:v>5866</c:v>
                </c:pt>
                <c:pt idx="82">
                  <c:v>4659</c:v>
                </c:pt>
                <c:pt idx="83">
                  <c:v>5856</c:v>
                </c:pt>
                <c:pt idx="84">
                  <c:v>3340</c:v>
                </c:pt>
                <c:pt idx="85">
                  <c:v>7124</c:v>
                </c:pt>
                <c:pt idx="86">
                  <c:v>5870</c:v>
                </c:pt>
                <c:pt idx="87">
                  <c:v>5879</c:v>
                </c:pt>
                <c:pt idx="88">
                  <c:v>5383</c:v>
                </c:pt>
                <c:pt idx="89">
                  <c:v>5477</c:v>
                </c:pt>
                <c:pt idx="90">
                  <c:v>8225</c:v>
                </c:pt>
                <c:pt idx="91">
                  <c:v>5474</c:v>
                </c:pt>
                <c:pt idx="92">
                  <c:v>5229</c:v>
                </c:pt>
                <c:pt idx="93">
                  <c:v>6356</c:v>
                </c:pt>
                <c:pt idx="94">
                  <c:v>6232</c:v>
                </c:pt>
                <c:pt idx="95">
                  <c:v>6083</c:v>
                </c:pt>
                <c:pt idx="96">
                  <c:v>4050</c:v>
                </c:pt>
                <c:pt idx="97">
                  <c:v>9053</c:v>
                </c:pt>
                <c:pt idx="98">
                  <c:v>9657</c:v>
                </c:pt>
                <c:pt idx="99">
                  <c:v>10973</c:v>
                </c:pt>
                <c:pt idx="100">
                  <c:v>5291</c:v>
                </c:pt>
                <c:pt idx="101">
                  <c:v>6481</c:v>
                </c:pt>
                <c:pt idx="102">
                  <c:v>6138</c:v>
                </c:pt>
                <c:pt idx="103">
                  <c:v>6080</c:v>
                </c:pt>
                <c:pt idx="104">
                  <c:v>5988</c:v>
                </c:pt>
                <c:pt idx="105">
                  <c:v>3711</c:v>
                </c:pt>
                <c:pt idx="106">
                  <c:v>9552</c:v>
                </c:pt>
                <c:pt idx="107">
                  <c:v>8458</c:v>
                </c:pt>
                <c:pt idx="108">
                  <c:v>15163</c:v>
                </c:pt>
                <c:pt idx="109">
                  <c:v>9262</c:v>
                </c:pt>
                <c:pt idx="110">
                  <c:v>8748</c:v>
                </c:pt>
                <c:pt idx="111">
                  <c:v>7912</c:v>
                </c:pt>
                <c:pt idx="112">
                  <c:v>2588</c:v>
                </c:pt>
                <c:pt idx="113">
                  <c:v>11070</c:v>
                </c:pt>
                <c:pt idx="114">
                  <c:v>5559</c:v>
                </c:pt>
                <c:pt idx="115">
                  <c:v>6693</c:v>
                </c:pt>
                <c:pt idx="116">
                  <c:v>4084</c:v>
                </c:pt>
                <c:pt idx="117">
                  <c:v>16966</c:v>
                </c:pt>
                <c:pt idx="118">
                  <c:v>11100</c:v>
                </c:pt>
                <c:pt idx="119">
                  <c:v>8906</c:v>
                </c:pt>
                <c:pt idx="120">
                  <c:v>11019</c:v>
                </c:pt>
                <c:pt idx="121">
                  <c:v>6791</c:v>
                </c:pt>
                <c:pt idx="122">
                  <c:v>4666</c:v>
                </c:pt>
                <c:pt idx="123">
                  <c:v>6318</c:v>
                </c:pt>
                <c:pt idx="124">
                  <c:v>7510</c:v>
                </c:pt>
                <c:pt idx="125">
                  <c:v>4373</c:v>
                </c:pt>
                <c:pt idx="126">
                  <c:v>7556</c:v>
                </c:pt>
                <c:pt idx="127">
                  <c:v>4605</c:v>
                </c:pt>
                <c:pt idx="128">
                  <c:v>4706</c:v>
                </c:pt>
                <c:pt idx="129">
                  <c:v>5842</c:v>
                </c:pt>
                <c:pt idx="130">
                  <c:v>5229</c:v>
                </c:pt>
                <c:pt idx="131">
                  <c:v>7989</c:v>
                </c:pt>
                <c:pt idx="132">
                  <c:v>7958</c:v>
                </c:pt>
                <c:pt idx="133">
                  <c:v>6020</c:v>
                </c:pt>
                <c:pt idx="134">
                  <c:v>4035</c:v>
                </c:pt>
                <c:pt idx="135">
                  <c:v>5329</c:v>
                </c:pt>
                <c:pt idx="136">
                  <c:v>8164</c:v>
                </c:pt>
                <c:pt idx="137">
                  <c:v>6626</c:v>
                </c:pt>
                <c:pt idx="138">
                  <c:v>6916</c:v>
                </c:pt>
                <c:pt idx="139">
                  <c:v>9326</c:v>
                </c:pt>
                <c:pt idx="140">
                  <c:v>6253</c:v>
                </c:pt>
                <c:pt idx="141">
                  <c:v>7039</c:v>
                </c:pt>
                <c:pt idx="142">
                  <c:v>7293</c:v>
                </c:pt>
                <c:pt idx="143">
                  <c:v>5696</c:v>
                </c:pt>
                <c:pt idx="144">
                  <c:v>4686</c:v>
                </c:pt>
                <c:pt idx="145">
                  <c:v>8671</c:v>
                </c:pt>
                <c:pt idx="146">
                  <c:v>4474</c:v>
                </c:pt>
                <c:pt idx="147">
                  <c:v>8030</c:v>
                </c:pt>
                <c:pt idx="148">
                  <c:v>6799</c:v>
                </c:pt>
                <c:pt idx="149">
                  <c:v>7981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7C-4056-87DF-2C3D6466C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9893168"/>
        <c:axId val="1819888176"/>
      </c:scatterChart>
      <c:valAx>
        <c:axId val="1819893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Discussion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819888176"/>
        <c:crosses val="autoZero"/>
        <c:crossBetween val="midCat"/>
      </c:valAx>
      <c:valAx>
        <c:axId val="1819888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IMRaD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81989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Introduction vs. </a:t>
            </a:r>
            <a:r>
              <a:rPr lang="en-US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IMRaD</a:t>
            </a: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(ORA)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'4_Regression_IMRaD sections'!$AB$3</c:f>
              <c:strCache>
                <c:ptCount val="1"/>
                <c:pt idx="0">
                  <c:v>IMRaD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345209973753282"/>
                  <c:y val="0.2456269068997363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800" b="1" baseline="0">
                        <a:solidFill>
                          <a:srgbClr val="0070C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R² = 0,0986</a:t>
                    </a:r>
                    <a:endParaRPr lang="en-US" sz="1800" b="1">
                      <a:solidFill>
                        <a:srgbClr val="0070C0"/>
                      </a:solidFill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'4_Regression_IMRaD sections'!$X$4:$X$153</c:f>
              <c:numCache>
                <c:formatCode>General</c:formatCode>
                <c:ptCount val="150"/>
                <c:pt idx="0">
                  <c:v>467</c:v>
                </c:pt>
                <c:pt idx="1">
                  <c:v>283</c:v>
                </c:pt>
                <c:pt idx="2">
                  <c:v>420</c:v>
                </c:pt>
                <c:pt idx="3">
                  <c:v>445</c:v>
                </c:pt>
                <c:pt idx="4">
                  <c:v>250</c:v>
                </c:pt>
                <c:pt idx="5">
                  <c:v>409</c:v>
                </c:pt>
                <c:pt idx="6">
                  <c:v>236</c:v>
                </c:pt>
                <c:pt idx="7">
                  <c:v>433</c:v>
                </c:pt>
                <c:pt idx="8">
                  <c:v>387</c:v>
                </c:pt>
                <c:pt idx="9">
                  <c:v>507</c:v>
                </c:pt>
                <c:pt idx="10">
                  <c:v>376</c:v>
                </c:pt>
                <c:pt idx="11">
                  <c:v>677</c:v>
                </c:pt>
                <c:pt idx="12">
                  <c:v>533</c:v>
                </c:pt>
                <c:pt idx="13">
                  <c:v>482</c:v>
                </c:pt>
                <c:pt idx="14">
                  <c:v>347</c:v>
                </c:pt>
                <c:pt idx="15">
                  <c:v>471</c:v>
                </c:pt>
                <c:pt idx="16">
                  <c:v>406</c:v>
                </c:pt>
                <c:pt idx="17">
                  <c:v>579</c:v>
                </c:pt>
                <c:pt idx="18">
                  <c:v>514</c:v>
                </c:pt>
                <c:pt idx="19">
                  <c:v>817</c:v>
                </c:pt>
                <c:pt idx="20">
                  <c:v>307</c:v>
                </c:pt>
                <c:pt idx="21">
                  <c:v>316</c:v>
                </c:pt>
                <c:pt idx="22">
                  <c:v>219</c:v>
                </c:pt>
                <c:pt idx="23">
                  <c:v>544</c:v>
                </c:pt>
                <c:pt idx="24">
                  <c:v>368</c:v>
                </c:pt>
                <c:pt idx="25">
                  <c:v>584</c:v>
                </c:pt>
                <c:pt idx="26">
                  <c:v>461</c:v>
                </c:pt>
                <c:pt idx="27">
                  <c:v>830</c:v>
                </c:pt>
                <c:pt idx="28">
                  <c:v>692</c:v>
                </c:pt>
                <c:pt idx="29">
                  <c:v>827</c:v>
                </c:pt>
                <c:pt idx="30">
                  <c:v>673</c:v>
                </c:pt>
                <c:pt idx="31">
                  <c:v>420</c:v>
                </c:pt>
                <c:pt idx="32">
                  <c:v>369</c:v>
                </c:pt>
                <c:pt idx="33">
                  <c:v>411</c:v>
                </c:pt>
                <c:pt idx="34">
                  <c:v>523</c:v>
                </c:pt>
                <c:pt idx="35">
                  <c:v>518</c:v>
                </c:pt>
                <c:pt idx="36">
                  <c:v>383</c:v>
                </c:pt>
                <c:pt idx="37">
                  <c:v>342</c:v>
                </c:pt>
                <c:pt idx="38">
                  <c:v>401</c:v>
                </c:pt>
                <c:pt idx="39">
                  <c:v>391</c:v>
                </c:pt>
                <c:pt idx="40">
                  <c:v>438</c:v>
                </c:pt>
                <c:pt idx="41">
                  <c:v>418</c:v>
                </c:pt>
                <c:pt idx="42">
                  <c:v>772</c:v>
                </c:pt>
                <c:pt idx="43">
                  <c:v>472</c:v>
                </c:pt>
                <c:pt idx="44">
                  <c:v>548</c:v>
                </c:pt>
                <c:pt idx="45">
                  <c:v>378</c:v>
                </c:pt>
                <c:pt idx="46">
                  <c:v>439</c:v>
                </c:pt>
                <c:pt idx="47">
                  <c:v>464</c:v>
                </c:pt>
                <c:pt idx="48">
                  <c:v>673</c:v>
                </c:pt>
                <c:pt idx="49">
                  <c:v>373</c:v>
                </c:pt>
                <c:pt idx="50">
                  <c:v>799</c:v>
                </c:pt>
                <c:pt idx="51">
                  <c:v>414</c:v>
                </c:pt>
                <c:pt idx="52">
                  <c:v>445</c:v>
                </c:pt>
                <c:pt idx="53">
                  <c:v>369</c:v>
                </c:pt>
                <c:pt idx="54">
                  <c:v>352</c:v>
                </c:pt>
                <c:pt idx="55">
                  <c:v>434</c:v>
                </c:pt>
                <c:pt idx="56">
                  <c:v>473</c:v>
                </c:pt>
                <c:pt idx="57">
                  <c:v>532</c:v>
                </c:pt>
                <c:pt idx="58">
                  <c:v>391</c:v>
                </c:pt>
                <c:pt idx="59">
                  <c:v>391</c:v>
                </c:pt>
                <c:pt idx="60">
                  <c:v>463</c:v>
                </c:pt>
                <c:pt idx="61">
                  <c:v>211</c:v>
                </c:pt>
                <c:pt idx="62">
                  <c:v>367</c:v>
                </c:pt>
                <c:pt idx="63">
                  <c:v>648</c:v>
                </c:pt>
                <c:pt idx="64">
                  <c:v>363</c:v>
                </c:pt>
                <c:pt idx="65">
                  <c:v>350</c:v>
                </c:pt>
                <c:pt idx="66">
                  <c:v>603</c:v>
                </c:pt>
                <c:pt idx="67">
                  <c:v>258</c:v>
                </c:pt>
                <c:pt idx="68">
                  <c:v>384</c:v>
                </c:pt>
                <c:pt idx="69">
                  <c:v>472</c:v>
                </c:pt>
                <c:pt idx="70">
                  <c:v>332</c:v>
                </c:pt>
                <c:pt idx="71">
                  <c:v>533</c:v>
                </c:pt>
                <c:pt idx="72">
                  <c:v>503</c:v>
                </c:pt>
                <c:pt idx="73">
                  <c:v>282</c:v>
                </c:pt>
                <c:pt idx="74">
                  <c:v>359</c:v>
                </c:pt>
                <c:pt idx="75">
                  <c:v>212</c:v>
                </c:pt>
                <c:pt idx="76">
                  <c:v>345</c:v>
                </c:pt>
                <c:pt idx="77">
                  <c:v>399</c:v>
                </c:pt>
                <c:pt idx="78">
                  <c:v>425</c:v>
                </c:pt>
                <c:pt idx="79">
                  <c:v>537</c:v>
                </c:pt>
                <c:pt idx="80">
                  <c:v>304</c:v>
                </c:pt>
                <c:pt idx="81">
                  <c:v>294</c:v>
                </c:pt>
                <c:pt idx="82">
                  <c:v>257</c:v>
                </c:pt>
                <c:pt idx="83">
                  <c:v>307</c:v>
                </c:pt>
                <c:pt idx="84">
                  <c:v>702</c:v>
                </c:pt>
                <c:pt idx="85">
                  <c:v>376</c:v>
                </c:pt>
                <c:pt idx="86">
                  <c:v>413</c:v>
                </c:pt>
                <c:pt idx="87">
                  <c:v>482</c:v>
                </c:pt>
                <c:pt idx="88">
                  <c:v>347</c:v>
                </c:pt>
                <c:pt idx="89">
                  <c:v>370</c:v>
                </c:pt>
                <c:pt idx="90">
                  <c:v>292</c:v>
                </c:pt>
                <c:pt idx="91">
                  <c:v>386</c:v>
                </c:pt>
                <c:pt idx="92">
                  <c:v>334</c:v>
                </c:pt>
                <c:pt idx="93">
                  <c:v>365</c:v>
                </c:pt>
                <c:pt idx="94">
                  <c:v>568</c:v>
                </c:pt>
                <c:pt idx="95">
                  <c:v>1162</c:v>
                </c:pt>
                <c:pt idx="96">
                  <c:v>583</c:v>
                </c:pt>
                <c:pt idx="97">
                  <c:v>225</c:v>
                </c:pt>
                <c:pt idx="98">
                  <c:v>481</c:v>
                </c:pt>
                <c:pt idx="99">
                  <c:v>501</c:v>
                </c:pt>
                <c:pt idx="100">
                  <c:v>803</c:v>
                </c:pt>
                <c:pt idx="101">
                  <c:v>501</c:v>
                </c:pt>
                <c:pt idx="102">
                  <c:v>600</c:v>
                </c:pt>
                <c:pt idx="103">
                  <c:v>267</c:v>
                </c:pt>
                <c:pt idx="104">
                  <c:v>1027</c:v>
                </c:pt>
                <c:pt idx="105">
                  <c:v>560</c:v>
                </c:pt>
                <c:pt idx="106">
                  <c:v>525</c:v>
                </c:pt>
                <c:pt idx="107">
                  <c:v>441</c:v>
                </c:pt>
                <c:pt idx="108">
                  <c:v>921</c:v>
                </c:pt>
                <c:pt idx="109">
                  <c:v>554</c:v>
                </c:pt>
                <c:pt idx="110">
                  <c:v>344</c:v>
                </c:pt>
                <c:pt idx="111">
                  <c:v>340</c:v>
                </c:pt>
                <c:pt idx="112">
                  <c:v>415</c:v>
                </c:pt>
                <c:pt idx="113">
                  <c:v>314</c:v>
                </c:pt>
                <c:pt idx="114">
                  <c:v>635</c:v>
                </c:pt>
                <c:pt idx="115">
                  <c:v>502</c:v>
                </c:pt>
                <c:pt idx="116">
                  <c:v>278</c:v>
                </c:pt>
                <c:pt idx="117">
                  <c:v>530</c:v>
                </c:pt>
                <c:pt idx="118">
                  <c:v>755</c:v>
                </c:pt>
                <c:pt idx="119">
                  <c:v>479</c:v>
                </c:pt>
                <c:pt idx="120">
                  <c:v>462</c:v>
                </c:pt>
                <c:pt idx="121">
                  <c:v>220</c:v>
                </c:pt>
                <c:pt idx="122">
                  <c:v>351</c:v>
                </c:pt>
                <c:pt idx="123">
                  <c:v>854</c:v>
                </c:pt>
                <c:pt idx="124">
                  <c:v>478</c:v>
                </c:pt>
                <c:pt idx="125">
                  <c:v>463</c:v>
                </c:pt>
                <c:pt idx="126">
                  <c:v>414</c:v>
                </c:pt>
                <c:pt idx="127">
                  <c:v>599</c:v>
                </c:pt>
                <c:pt idx="128">
                  <c:v>1009</c:v>
                </c:pt>
                <c:pt idx="129">
                  <c:v>408</c:v>
                </c:pt>
                <c:pt idx="130">
                  <c:v>696</c:v>
                </c:pt>
                <c:pt idx="131">
                  <c:v>524</c:v>
                </c:pt>
                <c:pt idx="132">
                  <c:v>460</c:v>
                </c:pt>
                <c:pt idx="133">
                  <c:v>488</c:v>
                </c:pt>
                <c:pt idx="134">
                  <c:v>501</c:v>
                </c:pt>
                <c:pt idx="135">
                  <c:v>543</c:v>
                </c:pt>
                <c:pt idx="136">
                  <c:v>656</c:v>
                </c:pt>
                <c:pt idx="137">
                  <c:v>762</c:v>
                </c:pt>
                <c:pt idx="138">
                  <c:v>482</c:v>
                </c:pt>
                <c:pt idx="139">
                  <c:v>607</c:v>
                </c:pt>
                <c:pt idx="140">
                  <c:v>310</c:v>
                </c:pt>
                <c:pt idx="141">
                  <c:v>357</c:v>
                </c:pt>
                <c:pt idx="142">
                  <c:v>485</c:v>
                </c:pt>
                <c:pt idx="143">
                  <c:v>769</c:v>
                </c:pt>
                <c:pt idx="144">
                  <c:v>383</c:v>
                </c:pt>
                <c:pt idx="145">
                  <c:v>598</c:v>
                </c:pt>
                <c:pt idx="146">
                  <c:v>359</c:v>
                </c:pt>
                <c:pt idx="147">
                  <c:v>358</c:v>
                </c:pt>
                <c:pt idx="148">
                  <c:v>708</c:v>
                </c:pt>
                <c:pt idx="149">
                  <c:v>340</c:v>
                </c:pt>
              </c:numCache>
            </c:numRef>
          </c:xVal>
          <c:yVal>
            <c:numRef>
              <c:f>'4_Regression_IMRaD sections'!$AB$4:$AB$153</c:f>
              <c:numCache>
                <c:formatCode>General</c:formatCode>
                <c:ptCount val="150"/>
                <c:pt idx="0">
                  <c:v>3294</c:v>
                </c:pt>
                <c:pt idx="1">
                  <c:v>3354</c:v>
                </c:pt>
                <c:pt idx="2">
                  <c:v>3182</c:v>
                </c:pt>
                <c:pt idx="3">
                  <c:v>3098</c:v>
                </c:pt>
                <c:pt idx="4">
                  <c:v>3194</c:v>
                </c:pt>
                <c:pt idx="5">
                  <c:v>3215</c:v>
                </c:pt>
                <c:pt idx="6">
                  <c:v>3218</c:v>
                </c:pt>
                <c:pt idx="7">
                  <c:v>3244</c:v>
                </c:pt>
                <c:pt idx="8">
                  <c:v>3268</c:v>
                </c:pt>
                <c:pt idx="9">
                  <c:v>3249</c:v>
                </c:pt>
                <c:pt idx="10">
                  <c:v>3234</c:v>
                </c:pt>
                <c:pt idx="11">
                  <c:v>3266</c:v>
                </c:pt>
                <c:pt idx="12">
                  <c:v>2548</c:v>
                </c:pt>
                <c:pt idx="13">
                  <c:v>3199</c:v>
                </c:pt>
                <c:pt idx="14">
                  <c:v>3308</c:v>
                </c:pt>
                <c:pt idx="15">
                  <c:v>3413</c:v>
                </c:pt>
                <c:pt idx="16">
                  <c:v>3263</c:v>
                </c:pt>
                <c:pt idx="17">
                  <c:v>3304</c:v>
                </c:pt>
                <c:pt idx="18">
                  <c:v>2059</c:v>
                </c:pt>
                <c:pt idx="19">
                  <c:v>3241</c:v>
                </c:pt>
                <c:pt idx="20">
                  <c:v>2579</c:v>
                </c:pt>
                <c:pt idx="21">
                  <c:v>3904</c:v>
                </c:pt>
                <c:pt idx="22">
                  <c:v>3321</c:v>
                </c:pt>
                <c:pt idx="23">
                  <c:v>3088</c:v>
                </c:pt>
                <c:pt idx="24">
                  <c:v>3232</c:v>
                </c:pt>
                <c:pt idx="25">
                  <c:v>3341</c:v>
                </c:pt>
                <c:pt idx="26">
                  <c:v>3226</c:v>
                </c:pt>
                <c:pt idx="27">
                  <c:v>3570</c:v>
                </c:pt>
                <c:pt idx="28">
                  <c:v>3458</c:v>
                </c:pt>
                <c:pt idx="29">
                  <c:v>3380</c:v>
                </c:pt>
                <c:pt idx="30">
                  <c:v>2180</c:v>
                </c:pt>
                <c:pt idx="31">
                  <c:v>1599</c:v>
                </c:pt>
                <c:pt idx="32">
                  <c:v>2581</c:v>
                </c:pt>
                <c:pt idx="33">
                  <c:v>1731</c:v>
                </c:pt>
                <c:pt idx="34">
                  <c:v>1999</c:v>
                </c:pt>
                <c:pt idx="35">
                  <c:v>2188</c:v>
                </c:pt>
                <c:pt idx="36">
                  <c:v>1603</c:v>
                </c:pt>
                <c:pt idx="37">
                  <c:v>2103</c:v>
                </c:pt>
                <c:pt idx="38">
                  <c:v>1919</c:v>
                </c:pt>
                <c:pt idx="39">
                  <c:v>3677</c:v>
                </c:pt>
                <c:pt idx="40">
                  <c:v>4107</c:v>
                </c:pt>
                <c:pt idx="41">
                  <c:v>2348</c:v>
                </c:pt>
                <c:pt idx="42">
                  <c:v>2977</c:v>
                </c:pt>
                <c:pt idx="43">
                  <c:v>2884</c:v>
                </c:pt>
                <c:pt idx="44">
                  <c:v>3329</c:v>
                </c:pt>
                <c:pt idx="45">
                  <c:v>3681</c:v>
                </c:pt>
                <c:pt idx="46">
                  <c:v>2298</c:v>
                </c:pt>
                <c:pt idx="47">
                  <c:v>2617</c:v>
                </c:pt>
                <c:pt idx="48">
                  <c:v>2824</c:v>
                </c:pt>
                <c:pt idx="49">
                  <c:v>2583</c:v>
                </c:pt>
                <c:pt idx="50">
                  <c:v>2742</c:v>
                </c:pt>
                <c:pt idx="51">
                  <c:v>2796</c:v>
                </c:pt>
                <c:pt idx="52">
                  <c:v>3068</c:v>
                </c:pt>
                <c:pt idx="53">
                  <c:v>2813</c:v>
                </c:pt>
                <c:pt idx="54">
                  <c:v>2994</c:v>
                </c:pt>
                <c:pt idx="55">
                  <c:v>2078</c:v>
                </c:pt>
                <c:pt idx="56">
                  <c:v>4811</c:v>
                </c:pt>
                <c:pt idx="57">
                  <c:v>3431</c:v>
                </c:pt>
                <c:pt idx="58">
                  <c:v>3615</c:v>
                </c:pt>
                <c:pt idx="59">
                  <c:v>3066</c:v>
                </c:pt>
                <c:pt idx="60">
                  <c:v>3148</c:v>
                </c:pt>
                <c:pt idx="61">
                  <c:v>3476</c:v>
                </c:pt>
                <c:pt idx="62">
                  <c:v>2599</c:v>
                </c:pt>
                <c:pt idx="63">
                  <c:v>4079</c:v>
                </c:pt>
                <c:pt idx="64">
                  <c:v>1579</c:v>
                </c:pt>
                <c:pt idx="65">
                  <c:v>1643</c:v>
                </c:pt>
                <c:pt idx="66">
                  <c:v>2799</c:v>
                </c:pt>
                <c:pt idx="67">
                  <c:v>3057</c:v>
                </c:pt>
                <c:pt idx="68">
                  <c:v>2983</c:v>
                </c:pt>
                <c:pt idx="69">
                  <c:v>2542</c:v>
                </c:pt>
                <c:pt idx="70">
                  <c:v>2722</c:v>
                </c:pt>
                <c:pt idx="71">
                  <c:v>2942</c:v>
                </c:pt>
                <c:pt idx="72">
                  <c:v>2874</c:v>
                </c:pt>
                <c:pt idx="73">
                  <c:v>2979</c:v>
                </c:pt>
                <c:pt idx="74">
                  <c:v>2361</c:v>
                </c:pt>
                <c:pt idx="75">
                  <c:v>2999</c:v>
                </c:pt>
                <c:pt idx="76">
                  <c:v>2726</c:v>
                </c:pt>
                <c:pt idx="77">
                  <c:v>2424</c:v>
                </c:pt>
                <c:pt idx="78">
                  <c:v>2883</c:v>
                </c:pt>
                <c:pt idx="79">
                  <c:v>3229</c:v>
                </c:pt>
                <c:pt idx="80">
                  <c:v>2774</c:v>
                </c:pt>
                <c:pt idx="81">
                  <c:v>1624</c:v>
                </c:pt>
                <c:pt idx="82">
                  <c:v>2922</c:v>
                </c:pt>
                <c:pt idx="83">
                  <c:v>2246</c:v>
                </c:pt>
                <c:pt idx="84">
                  <c:v>2026</c:v>
                </c:pt>
                <c:pt idx="85">
                  <c:v>3486</c:v>
                </c:pt>
                <c:pt idx="86">
                  <c:v>2776</c:v>
                </c:pt>
                <c:pt idx="87">
                  <c:v>3375</c:v>
                </c:pt>
                <c:pt idx="88">
                  <c:v>2889</c:v>
                </c:pt>
                <c:pt idx="89">
                  <c:v>3207</c:v>
                </c:pt>
                <c:pt idx="90">
                  <c:v>2542</c:v>
                </c:pt>
                <c:pt idx="91">
                  <c:v>2219</c:v>
                </c:pt>
                <c:pt idx="92">
                  <c:v>1931</c:v>
                </c:pt>
                <c:pt idx="93">
                  <c:v>2382</c:v>
                </c:pt>
                <c:pt idx="94">
                  <c:v>3904</c:v>
                </c:pt>
                <c:pt idx="95">
                  <c:v>4015</c:v>
                </c:pt>
                <c:pt idx="96">
                  <c:v>2848</c:v>
                </c:pt>
                <c:pt idx="97">
                  <c:v>2633</c:v>
                </c:pt>
                <c:pt idx="98">
                  <c:v>3014</c:v>
                </c:pt>
                <c:pt idx="99">
                  <c:v>2470</c:v>
                </c:pt>
                <c:pt idx="100">
                  <c:v>3268</c:v>
                </c:pt>
                <c:pt idx="101">
                  <c:v>2660</c:v>
                </c:pt>
                <c:pt idx="102">
                  <c:v>3432</c:v>
                </c:pt>
                <c:pt idx="103">
                  <c:v>2780</c:v>
                </c:pt>
                <c:pt idx="104">
                  <c:v>4424</c:v>
                </c:pt>
                <c:pt idx="105">
                  <c:v>3309</c:v>
                </c:pt>
                <c:pt idx="106">
                  <c:v>3532</c:v>
                </c:pt>
                <c:pt idx="107">
                  <c:v>2793</c:v>
                </c:pt>
                <c:pt idx="108">
                  <c:v>2998</c:v>
                </c:pt>
                <c:pt idx="109">
                  <c:v>2434</c:v>
                </c:pt>
                <c:pt idx="110">
                  <c:v>2265</c:v>
                </c:pt>
                <c:pt idx="111">
                  <c:v>2416</c:v>
                </c:pt>
                <c:pt idx="112">
                  <c:v>2206</c:v>
                </c:pt>
                <c:pt idx="113">
                  <c:v>2679</c:v>
                </c:pt>
                <c:pt idx="114">
                  <c:v>3704</c:v>
                </c:pt>
                <c:pt idx="115">
                  <c:v>4585</c:v>
                </c:pt>
                <c:pt idx="116">
                  <c:v>2901</c:v>
                </c:pt>
                <c:pt idx="117">
                  <c:v>3892</c:v>
                </c:pt>
                <c:pt idx="118">
                  <c:v>2873</c:v>
                </c:pt>
                <c:pt idx="119">
                  <c:v>2718</c:v>
                </c:pt>
                <c:pt idx="120">
                  <c:v>3494</c:v>
                </c:pt>
                <c:pt idx="121">
                  <c:v>3507</c:v>
                </c:pt>
                <c:pt idx="122">
                  <c:v>3500</c:v>
                </c:pt>
                <c:pt idx="123">
                  <c:v>3294</c:v>
                </c:pt>
                <c:pt idx="124">
                  <c:v>3158</c:v>
                </c:pt>
                <c:pt idx="125">
                  <c:v>4034</c:v>
                </c:pt>
                <c:pt idx="126">
                  <c:v>3464</c:v>
                </c:pt>
                <c:pt idx="127">
                  <c:v>3485</c:v>
                </c:pt>
                <c:pt idx="128">
                  <c:v>4055</c:v>
                </c:pt>
                <c:pt idx="129">
                  <c:v>2612</c:v>
                </c:pt>
                <c:pt idx="130">
                  <c:v>4346</c:v>
                </c:pt>
                <c:pt idx="131">
                  <c:v>3367</c:v>
                </c:pt>
                <c:pt idx="132">
                  <c:v>3803</c:v>
                </c:pt>
                <c:pt idx="133">
                  <c:v>3675</c:v>
                </c:pt>
                <c:pt idx="134">
                  <c:v>4133</c:v>
                </c:pt>
                <c:pt idx="135">
                  <c:v>3855</c:v>
                </c:pt>
                <c:pt idx="136">
                  <c:v>4565</c:v>
                </c:pt>
                <c:pt idx="137">
                  <c:v>4301</c:v>
                </c:pt>
                <c:pt idx="138">
                  <c:v>3560</c:v>
                </c:pt>
                <c:pt idx="139">
                  <c:v>4118</c:v>
                </c:pt>
                <c:pt idx="140">
                  <c:v>4056</c:v>
                </c:pt>
                <c:pt idx="141">
                  <c:v>3444</c:v>
                </c:pt>
                <c:pt idx="142">
                  <c:v>3439</c:v>
                </c:pt>
                <c:pt idx="143">
                  <c:v>4193</c:v>
                </c:pt>
                <c:pt idx="144">
                  <c:v>3900</c:v>
                </c:pt>
                <c:pt idx="145">
                  <c:v>3523</c:v>
                </c:pt>
                <c:pt idx="146">
                  <c:v>4885</c:v>
                </c:pt>
                <c:pt idx="147">
                  <c:v>3414</c:v>
                </c:pt>
                <c:pt idx="148">
                  <c:v>3736</c:v>
                </c:pt>
                <c:pt idx="149">
                  <c:v>3188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1A-4FCE-A521-738B15DDA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5181280"/>
        <c:axId val="1935175872"/>
      </c:scatterChart>
      <c:valAx>
        <c:axId val="1935181280"/>
        <c:scaling>
          <c:orientation val="minMax"/>
          <c:max val="1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Introduction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35175872"/>
        <c:crosses val="autoZero"/>
        <c:crossBetween val="midCat"/>
      </c:valAx>
      <c:valAx>
        <c:axId val="1935175872"/>
        <c:scaling>
          <c:orientation val="minMax"/>
          <c:max val="6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IMRaD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3518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Methods vs. </a:t>
            </a:r>
            <a:r>
              <a:rPr lang="en-US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IMRaD</a:t>
            </a: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(ORA)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'4_Regression_IMRaD sections'!$AB$3</c:f>
              <c:strCache>
                <c:ptCount val="1"/>
                <c:pt idx="0">
                  <c:v>IMRaD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84514435695539E-3"/>
                  <c:y val="0.2952696672459931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800" b="1" baseline="0">
                        <a:solidFill>
                          <a:srgbClr val="7030A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R² = 0,3711</a:t>
                    </a:r>
                    <a:endParaRPr lang="en-US" sz="1800" b="1">
                      <a:solidFill>
                        <a:srgbClr val="7030A0"/>
                      </a:solidFill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'4_Regression_IMRaD sections'!$Y$4:$Y$153</c:f>
              <c:numCache>
                <c:formatCode>General</c:formatCode>
                <c:ptCount val="150"/>
                <c:pt idx="0">
                  <c:v>679</c:v>
                </c:pt>
                <c:pt idx="1">
                  <c:v>1871</c:v>
                </c:pt>
                <c:pt idx="2">
                  <c:v>765</c:v>
                </c:pt>
                <c:pt idx="3">
                  <c:v>1278</c:v>
                </c:pt>
                <c:pt idx="4">
                  <c:v>962</c:v>
                </c:pt>
                <c:pt idx="5">
                  <c:v>862</c:v>
                </c:pt>
                <c:pt idx="6">
                  <c:v>890</c:v>
                </c:pt>
                <c:pt idx="7">
                  <c:v>1055</c:v>
                </c:pt>
                <c:pt idx="8">
                  <c:v>1311</c:v>
                </c:pt>
                <c:pt idx="9">
                  <c:v>822</c:v>
                </c:pt>
                <c:pt idx="10">
                  <c:v>1116</c:v>
                </c:pt>
                <c:pt idx="11">
                  <c:v>381</c:v>
                </c:pt>
                <c:pt idx="12">
                  <c:v>458</c:v>
                </c:pt>
                <c:pt idx="13">
                  <c:v>1037</c:v>
                </c:pt>
                <c:pt idx="14">
                  <c:v>1170</c:v>
                </c:pt>
                <c:pt idx="15">
                  <c:v>1122</c:v>
                </c:pt>
                <c:pt idx="16">
                  <c:v>607</c:v>
                </c:pt>
                <c:pt idx="17">
                  <c:v>1160</c:v>
                </c:pt>
                <c:pt idx="18">
                  <c:v>641</c:v>
                </c:pt>
                <c:pt idx="19">
                  <c:v>1240</c:v>
                </c:pt>
                <c:pt idx="20">
                  <c:v>1155</c:v>
                </c:pt>
                <c:pt idx="21">
                  <c:v>1576</c:v>
                </c:pt>
                <c:pt idx="22">
                  <c:v>1059</c:v>
                </c:pt>
                <c:pt idx="23">
                  <c:v>672</c:v>
                </c:pt>
                <c:pt idx="24">
                  <c:v>860</c:v>
                </c:pt>
                <c:pt idx="25">
                  <c:v>423</c:v>
                </c:pt>
                <c:pt idx="26">
                  <c:v>957</c:v>
                </c:pt>
                <c:pt idx="27">
                  <c:v>691</c:v>
                </c:pt>
                <c:pt idx="28">
                  <c:v>1010</c:v>
                </c:pt>
                <c:pt idx="29">
                  <c:v>432</c:v>
                </c:pt>
                <c:pt idx="30">
                  <c:v>523</c:v>
                </c:pt>
                <c:pt idx="31">
                  <c:v>522</c:v>
                </c:pt>
                <c:pt idx="32">
                  <c:v>1210</c:v>
                </c:pt>
                <c:pt idx="33">
                  <c:v>260</c:v>
                </c:pt>
                <c:pt idx="34">
                  <c:v>522</c:v>
                </c:pt>
                <c:pt idx="35">
                  <c:v>788</c:v>
                </c:pt>
                <c:pt idx="36">
                  <c:v>321</c:v>
                </c:pt>
                <c:pt idx="37">
                  <c:v>508</c:v>
                </c:pt>
                <c:pt idx="38">
                  <c:v>743</c:v>
                </c:pt>
                <c:pt idx="39">
                  <c:v>1138</c:v>
                </c:pt>
                <c:pt idx="40">
                  <c:v>892</c:v>
                </c:pt>
                <c:pt idx="41">
                  <c:v>761</c:v>
                </c:pt>
                <c:pt idx="42">
                  <c:v>863</c:v>
                </c:pt>
                <c:pt idx="43">
                  <c:v>729</c:v>
                </c:pt>
                <c:pt idx="44">
                  <c:v>1609</c:v>
                </c:pt>
                <c:pt idx="45">
                  <c:v>1376</c:v>
                </c:pt>
                <c:pt idx="46">
                  <c:v>927</c:v>
                </c:pt>
                <c:pt idx="47">
                  <c:v>1002</c:v>
                </c:pt>
                <c:pt idx="48">
                  <c:v>747</c:v>
                </c:pt>
                <c:pt idx="49">
                  <c:v>627</c:v>
                </c:pt>
                <c:pt idx="50">
                  <c:v>388</c:v>
                </c:pt>
                <c:pt idx="51">
                  <c:v>1029</c:v>
                </c:pt>
                <c:pt idx="52">
                  <c:v>413</c:v>
                </c:pt>
                <c:pt idx="53">
                  <c:v>968</c:v>
                </c:pt>
                <c:pt idx="54">
                  <c:v>514</c:v>
                </c:pt>
                <c:pt idx="55">
                  <c:v>383</c:v>
                </c:pt>
                <c:pt idx="56">
                  <c:v>704</c:v>
                </c:pt>
                <c:pt idx="57">
                  <c:v>1297</c:v>
                </c:pt>
                <c:pt idx="58">
                  <c:v>814</c:v>
                </c:pt>
                <c:pt idx="59">
                  <c:v>1380</c:v>
                </c:pt>
                <c:pt idx="60">
                  <c:v>552</c:v>
                </c:pt>
                <c:pt idx="61">
                  <c:v>289</c:v>
                </c:pt>
                <c:pt idx="62">
                  <c:v>395</c:v>
                </c:pt>
                <c:pt idx="63">
                  <c:v>612</c:v>
                </c:pt>
                <c:pt idx="64">
                  <c:v>211</c:v>
                </c:pt>
                <c:pt idx="65">
                  <c:v>105</c:v>
                </c:pt>
                <c:pt idx="66">
                  <c:v>706</c:v>
                </c:pt>
                <c:pt idx="67">
                  <c:v>874</c:v>
                </c:pt>
                <c:pt idx="68">
                  <c:v>392</c:v>
                </c:pt>
                <c:pt idx="69">
                  <c:v>891</c:v>
                </c:pt>
                <c:pt idx="70">
                  <c:v>1070</c:v>
                </c:pt>
                <c:pt idx="71">
                  <c:v>745</c:v>
                </c:pt>
                <c:pt idx="72">
                  <c:v>862</c:v>
                </c:pt>
                <c:pt idx="73">
                  <c:v>658</c:v>
                </c:pt>
                <c:pt idx="74">
                  <c:v>786</c:v>
                </c:pt>
                <c:pt idx="75">
                  <c:v>810</c:v>
                </c:pt>
                <c:pt idx="76">
                  <c:v>744</c:v>
                </c:pt>
                <c:pt idx="77">
                  <c:v>556</c:v>
                </c:pt>
                <c:pt idx="78">
                  <c:v>961</c:v>
                </c:pt>
                <c:pt idx="79">
                  <c:v>196</c:v>
                </c:pt>
                <c:pt idx="80">
                  <c:v>880</c:v>
                </c:pt>
                <c:pt idx="81">
                  <c:v>122</c:v>
                </c:pt>
                <c:pt idx="82">
                  <c:v>986</c:v>
                </c:pt>
                <c:pt idx="83">
                  <c:v>298</c:v>
                </c:pt>
                <c:pt idx="84">
                  <c:v>262</c:v>
                </c:pt>
                <c:pt idx="85">
                  <c:v>1519</c:v>
                </c:pt>
                <c:pt idx="86">
                  <c:v>810</c:v>
                </c:pt>
                <c:pt idx="87">
                  <c:v>1032</c:v>
                </c:pt>
                <c:pt idx="88">
                  <c:v>600</c:v>
                </c:pt>
                <c:pt idx="89">
                  <c:v>893</c:v>
                </c:pt>
                <c:pt idx="90">
                  <c:v>757</c:v>
                </c:pt>
                <c:pt idx="91">
                  <c:v>336</c:v>
                </c:pt>
                <c:pt idx="92">
                  <c:v>573</c:v>
                </c:pt>
                <c:pt idx="93">
                  <c:v>688</c:v>
                </c:pt>
                <c:pt idx="94">
                  <c:v>1306</c:v>
                </c:pt>
                <c:pt idx="95">
                  <c:v>1262</c:v>
                </c:pt>
                <c:pt idx="96">
                  <c:v>635</c:v>
                </c:pt>
                <c:pt idx="97">
                  <c:v>751</c:v>
                </c:pt>
                <c:pt idx="98">
                  <c:v>573</c:v>
                </c:pt>
                <c:pt idx="99">
                  <c:v>778</c:v>
                </c:pt>
                <c:pt idx="100">
                  <c:v>811</c:v>
                </c:pt>
                <c:pt idx="101">
                  <c:v>1178</c:v>
                </c:pt>
                <c:pt idx="102">
                  <c:v>1232</c:v>
                </c:pt>
                <c:pt idx="103">
                  <c:v>764</c:v>
                </c:pt>
                <c:pt idx="104">
                  <c:v>863</c:v>
                </c:pt>
                <c:pt idx="105">
                  <c:v>1020</c:v>
                </c:pt>
                <c:pt idx="106">
                  <c:v>840</c:v>
                </c:pt>
                <c:pt idx="107">
                  <c:v>557</c:v>
                </c:pt>
                <c:pt idx="108">
                  <c:v>613</c:v>
                </c:pt>
                <c:pt idx="109">
                  <c:v>617</c:v>
                </c:pt>
                <c:pt idx="110">
                  <c:v>852</c:v>
                </c:pt>
                <c:pt idx="111">
                  <c:v>880</c:v>
                </c:pt>
                <c:pt idx="112">
                  <c:v>436</c:v>
                </c:pt>
                <c:pt idx="113">
                  <c:v>987</c:v>
                </c:pt>
                <c:pt idx="114">
                  <c:v>1236</c:v>
                </c:pt>
                <c:pt idx="115">
                  <c:v>1489</c:v>
                </c:pt>
                <c:pt idx="116">
                  <c:v>297</c:v>
                </c:pt>
                <c:pt idx="117">
                  <c:v>984</c:v>
                </c:pt>
                <c:pt idx="118">
                  <c:v>1090</c:v>
                </c:pt>
                <c:pt idx="119">
                  <c:v>718</c:v>
                </c:pt>
                <c:pt idx="120">
                  <c:v>1181</c:v>
                </c:pt>
                <c:pt idx="121">
                  <c:v>1578</c:v>
                </c:pt>
                <c:pt idx="122">
                  <c:v>1334</c:v>
                </c:pt>
                <c:pt idx="123">
                  <c:v>946</c:v>
                </c:pt>
                <c:pt idx="124">
                  <c:v>1334</c:v>
                </c:pt>
                <c:pt idx="125">
                  <c:v>1400</c:v>
                </c:pt>
                <c:pt idx="126">
                  <c:v>1276</c:v>
                </c:pt>
                <c:pt idx="127">
                  <c:v>1192</c:v>
                </c:pt>
                <c:pt idx="128">
                  <c:v>1023</c:v>
                </c:pt>
                <c:pt idx="129">
                  <c:v>792</c:v>
                </c:pt>
                <c:pt idx="130">
                  <c:v>1465</c:v>
                </c:pt>
                <c:pt idx="131">
                  <c:v>950</c:v>
                </c:pt>
                <c:pt idx="132">
                  <c:v>1371</c:v>
                </c:pt>
                <c:pt idx="133">
                  <c:v>1687</c:v>
                </c:pt>
                <c:pt idx="134">
                  <c:v>1051</c:v>
                </c:pt>
                <c:pt idx="135">
                  <c:v>675</c:v>
                </c:pt>
                <c:pt idx="136">
                  <c:v>1582</c:v>
                </c:pt>
                <c:pt idx="137">
                  <c:v>1976</c:v>
                </c:pt>
                <c:pt idx="138">
                  <c:v>777</c:v>
                </c:pt>
                <c:pt idx="139">
                  <c:v>1073</c:v>
                </c:pt>
                <c:pt idx="140">
                  <c:v>1333</c:v>
                </c:pt>
                <c:pt idx="141">
                  <c:v>1127</c:v>
                </c:pt>
                <c:pt idx="142">
                  <c:v>949</c:v>
                </c:pt>
                <c:pt idx="143">
                  <c:v>1271</c:v>
                </c:pt>
                <c:pt idx="144">
                  <c:v>1541</c:v>
                </c:pt>
                <c:pt idx="145">
                  <c:v>1085</c:v>
                </c:pt>
                <c:pt idx="146">
                  <c:v>1409</c:v>
                </c:pt>
                <c:pt idx="147">
                  <c:v>1357</c:v>
                </c:pt>
                <c:pt idx="148">
                  <c:v>805</c:v>
                </c:pt>
                <c:pt idx="149">
                  <c:v>1544</c:v>
                </c:pt>
              </c:numCache>
            </c:numRef>
          </c:xVal>
          <c:yVal>
            <c:numRef>
              <c:f>'4_Regression_IMRaD sections'!$AB$4:$AB$153</c:f>
              <c:numCache>
                <c:formatCode>General</c:formatCode>
                <c:ptCount val="150"/>
                <c:pt idx="0">
                  <c:v>3294</c:v>
                </c:pt>
                <c:pt idx="1">
                  <c:v>3354</c:v>
                </c:pt>
                <c:pt idx="2">
                  <c:v>3182</c:v>
                </c:pt>
                <c:pt idx="3">
                  <c:v>3098</c:v>
                </c:pt>
                <c:pt idx="4">
                  <c:v>3194</c:v>
                </c:pt>
                <c:pt idx="5">
                  <c:v>3215</c:v>
                </c:pt>
                <c:pt idx="6">
                  <c:v>3218</c:v>
                </c:pt>
                <c:pt idx="7">
                  <c:v>3244</c:v>
                </c:pt>
                <c:pt idx="8">
                  <c:v>3268</c:v>
                </c:pt>
                <c:pt idx="9">
                  <c:v>3249</c:v>
                </c:pt>
                <c:pt idx="10">
                  <c:v>3234</c:v>
                </c:pt>
                <c:pt idx="11">
                  <c:v>3266</c:v>
                </c:pt>
                <c:pt idx="12">
                  <c:v>2548</c:v>
                </c:pt>
                <c:pt idx="13">
                  <c:v>3199</c:v>
                </c:pt>
                <c:pt idx="14">
                  <c:v>3308</c:v>
                </c:pt>
                <c:pt idx="15">
                  <c:v>3413</c:v>
                </c:pt>
                <c:pt idx="16">
                  <c:v>3263</c:v>
                </c:pt>
                <c:pt idx="17">
                  <c:v>3304</c:v>
                </c:pt>
                <c:pt idx="18">
                  <c:v>2059</c:v>
                </c:pt>
                <c:pt idx="19">
                  <c:v>3241</c:v>
                </c:pt>
                <c:pt idx="20">
                  <c:v>2579</c:v>
                </c:pt>
                <c:pt idx="21">
                  <c:v>3904</c:v>
                </c:pt>
                <c:pt idx="22">
                  <c:v>3321</c:v>
                </c:pt>
                <c:pt idx="23">
                  <c:v>3088</c:v>
                </c:pt>
                <c:pt idx="24">
                  <c:v>3232</c:v>
                </c:pt>
                <c:pt idx="25">
                  <c:v>3341</c:v>
                </c:pt>
                <c:pt idx="26">
                  <c:v>3226</c:v>
                </c:pt>
                <c:pt idx="27">
                  <c:v>3570</c:v>
                </c:pt>
                <c:pt idx="28">
                  <c:v>3458</c:v>
                </c:pt>
                <c:pt idx="29">
                  <c:v>3380</c:v>
                </c:pt>
                <c:pt idx="30">
                  <c:v>2180</c:v>
                </c:pt>
                <c:pt idx="31">
                  <c:v>1599</c:v>
                </c:pt>
                <c:pt idx="32">
                  <c:v>2581</c:v>
                </c:pt>
                <c:pt idx="33">
                  <c:v>1731</c:v>
                </c:pt>
                <c:pt idx="34">
                  <c:v>1999</c:v>
                </c:pt>
                <c:pt idx="35">
                  <c:v>2188</c:v>
                </c:pt>
                <c:pt idx="36">
                  <c:v>1603</c:v>
                </c:pt>
                <c:pt idx="37">
                  <c:v>2103</c:v>
                </c:pt>
                <c:pt idx="38">
                  <c:v>1919</c:v>
                </c:pt>
                <c:pt idx="39">
                  <c:v>3677</c:v>
                </c:pt>
                <c:pt idx="40">
                  <c:v>4107</c:v>
                </c:pt>
                <c:pt idx="41">
                  <c:v>2348</c:v>
                </c:pt>
                <c:pt idx="42">
                  <c:v>2977</c:v>
                </c:pt>
                <c:pt idx="43">
                  <c:v>2884</c:v>
                </c:pt>
                <c:pt idx="44">
                  <c:v>3329</c:v>
                </c:pt>
                <c:pt idx="45">
                  <c:v>3681</c:v>
                </c:pt>
                <c:pt idx="46">
                  <c:v>2298</c:v>
                </c:pt>
                <c:pt idx="47">
                  <c:v>2617</c:v>
                </c:pt>
                <c:pt idx="48">
                  <c:v>2824</c:v>
                </c:pt>
                <c:pt idx="49">
                  <c:v>2583</c:v>
                </c:pt>
                <c:pt idx="50">
                  <c:v>2742</c:v>
                </c:pt>
                <c:pt idx="51">
                  <c:v>2796</c:v>
                </c:pt>
                <c:pt idx="52">
                  <c:v>3068</c:v>
                </c:pt>
                <c:pt idx="53">
                  <c:v>2813</c:v>
                </c:pt>
                <c:pt idx="54">
                  <c:v>2994</c:v>
                </c:pt>
                <c:pt idx="55">
                  <c:v>2078</c:v>
                </c:pt>
                <c:pt idx="56">
                  <c:v>4811</c:v>
                </c:pt>
                <c:pt idx="57">
                  <c:v>3431</c:v>
                </c:pt>
                <c:pt idx="58">
                  <c:v>3615</c:v>
                </c:pt>
                <c:pt idx="59">
                  <c:v>3066</c:v>
                </c:pt>
                <c:pt idx="60">
                  <c:v>3148</c:v>
                </c:pt>
                <c:pt idx="61">
                  <c:v>3476</c:v>
                </c:pt>
                <c:pt idx="62">
                  <c:v>2599</c:v>
                </c:pt>
                <c:pt idx="63">
                  <c:v>4079</c:v>
                </c:pt>
                <c:pt idx="64">
                  <c:v>1579</c:v>
                </c:pt>
                <c:pt idx="65">
                  <c:v>1643</c:v>
                </c:pt>
                <c:pt idx="66">
                  <c:v>2799</c:v>
                </c:pt>
                <c:pt idx="67">
                  <c:v>3057</c:v>
                </c:pt>
                <c:pt idx="68">
                  <c:v>2983</c:v>
                </c:pt>
                <c:pt idx="69">
                  <c:v>2542</c:v>
                </c:pt>
                <c:pt idx="70">
                  <c:v>2722</c:v>
                </c:pt>
                <c:pt idx="71">
                  <c:v>2942</c:v>
                </c:pt>
                <c:pt idx="72">
                  <c:v>2874</c:v>
                </c:pt>
                <c:pt idx="73">
                  <c:v>2979</c:v>
                </c:pt>
                <c:pt idx="74">
                  <c:v>2361</c:v>
                </c:pt>
                <c:pt idx="75">
                  <c:v>2999</c:v>
                </c:pt>
                <c:pt idx="76">
                  <c:v>2726</c:v>
                </c:pt>
                <c:pt idx="77">
                  <c:v>2424</c:v>
                </c:pt>
                <c:pt idx="78">
                  <c:v>2883</c:v>
                </c:pt>
                <c:pt idx="79">
                  <c:v>3229</c:v>
                </c:pt>
                <c:pt idx="80">
                  <c:v>2774</c:v>
                </c:pt>
                <c:pt idx="81">
                  <c:v>1624</c:v>
                </c:pt>
                <c:pt idx="82">
                  <c:v>2922</c:v>
                </c:pt>
                <c:pt idx="83">
                  <c:v>2246</c:v>
                </c:pt>
                <c:pt idx="84">
                  <c:v>2026</c:v>
                </c:pt>
                <c:pt idx="85">
                  <c:v>3486</c:v>
                </c:pt>
                <c:pt idx="86">
                  <c:v>2776</c:v>
                </c:pt>
                <c:pt idx="87">
                  <c:v>3375</c:v>
                </c:pt>
                <c:pt idx="88">
                  <c:v>2889</c:v>
                </c:pt>
                <c:pt idx="89">
                  <c:v>3207</c:v>
                </c:pt>
                <c:pt idx="90">
                  <c:v>2542</c:v>
                </c:pt>
                <c:pt idx="91">
                  <c:v>2219</c:v>
                </c:pt>
                <c:pt idx="92">
                  <c:v>1931</c:v>
                </c:pt>
                <c:pt idx="93">
                  <c:v>2382</c:v>
                </c:pt>
                <c:pt idx="94">
                  <c:v>3904</c:v>
                </c:pt>
                <c:pt idx="95">
                  <c:v>4015</c:v>
                </c:pt>
                <c:pt idx="96">
                  <c:v>2848</c:v>
                </c:pt>
                <c:pt idx="97">
                  <c:v>2633</c:v>
                </c:pt>
                <c:pt idx="98">
                  <c:v>3014</c:v>
                </c:pt>
                <c:pt idx="99">
                  <c:v>2470</c:v>
                </c:pt>
                <c:pt idx="100">
                  <c:v>3268</c:v>
                </c:pt>
                <c:pt idx="101">
                  <c:v>2660</c:v>
                </c:pt>
                <c:pt idx="102">
                  <c:v>3432</c:v>
                </c:pt>
                <c:pt idx="103">
                  <c:v>2780</c:v>
                </c:pt>
                <c:pt idx="104">
                  <c:v>4424</c:v>
                </c:pt>
                <c:pt idx="105">
                  <c:v>3309</c:v>
                </c:pt>
                <c:pt idx="106">
                  <c:v>3532</c:v>
                </c:pt>
                <c:pt idx="107">
                  <c:v>2793</c:v>
                </c:pt>
                <c:pt idx="108">
                  <c:v>2998</c:v>
                </c:pt>
                <c:pt idx="109">
                  <c:v>2434</c:v>
                </c:pt>
                <c:pt idx="110">
                  <c:v>2265</c:v>
                </c:pt>
                <c:pt idx="111">
                  <c:v>2416</c:v>
                </c:pt>
                <c:pt idx="112">
                  <c:v>2206</c:v>
                </c:pt>
                <c:pt idx="113">
                  <c:v>2679</c:v>
                </c:pt>
                <c:pt idx="114">
                  <c:v>3704</c:v>
                </c:pt>
                <c:pt idx="115">
                  <c:v>4585</c:v>
                </c:pt>
                <c:pt idx="116">
                  <c:v>2901</c:v>
                </c:pt>
                <c:pt idx="117">
                  <c:v>3892</c:v>
                </c:pt>
                <c:pt idx="118">
                  <c:v>2873</c:v>
                </c:pt>
                <c:pt idx="119">
                  <c:v>2718</c:v>
                </c:pt>
                <c:pt idx="120">
                  <c:v>3494</c:v>
                </c:pt>
                <c:pt idx="121">
                  <c:v>3507</c:v>
                </c:pt>
                <c:pt idx="122">
                  <c:v>3500</c:v>
                </c:pt>
                <c:pt idx="123">
                  <c:v>3294</c:v>
                </c:pt>
                <c:pt idx="124">
                  <c:v>3158</c:v>
                </c:pt>
                <c:pt idx="125">
                  <c:v>4034</c:v>
                </c:pt>
                <c:pt idx="126">
                  <c:v>3464</c:v>
                </c:pt>
                <c:pt idx="127">
                  <c:v>3485</c:v>
                </c:pt>
                <c:pt idx="128">
                  <c:v>4055</c:v>
                </c:pt>
                <c:pt idx="129">
                  <c:v>2612</c:v>
                </c:pt>
                <c:pt idx="130">
                  <c:v>4346</c:v>
                </c:pt>
                <c:pt idx="131">
                  <c:v>3367</c:v>
                </c:pt>
                <c:pt idx="132">
                  <c:v>3803</c:v>
                </c:pt>
                <c:pt idx="133">
                  <c:v>3675</c:v>
                </c:pt>
                <c:pt idx="134">
                  <c:v>4133</c:v>
                </c:pt>
                <c:pt idx="135">
                  <c:v>3855</c:v>
                </c:pt>
                <c:pt idx="136">
                  <c:v>4565</c:v>
                </c:pt>
                <c:pt idx="137">
                  <c:v>4301</c:v>
                </c:pt>
                <c:pt idx="138">
                  <c:v>3560</c:v>
                </c:pt>
                <c:pt idx="139">
                  <c:v>4118</c:v>
                </c:pt>
                <c:pt idx="140">
                  <c:v>4056</c:v>
                </c:pt>
                <c:pt idx="141">
                  <c:v>3444</c:v>
                </c:pt>
                <c:pt idx="142">
                  <c:v>3439</c:v>
                </c:pt>
                <c:pt idx="143">
                  <c:v>4193</c:v>
                </c:pt>
                <c:pt idx="144">
                  <c:v>3900</c:v>
                </c:pt>
                <c:pt idx="145">
                  <c:v>3523</c:v>
                </c:pt>
                <c:pt idx="146">
                  <c:v>4885</c:v>
                </c:pt>
                <c:pt idx="147">
                  <c:v>3414</c:v>
                </c:pt>
                <c:pt idx="148">
                  <c:v>3736</c:v>
                </c:pt>
                <c:pt idx="149">
                  <c:v>3188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6F-4991-976D-B8F3464A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9886512"/>
        <c:axId val="1819886928"/>
      </c:scatterChart>
      <c:valAx>
        <c:axId val="1819886512"/>
        <c:scaling>
          <c:orientation val="minMax"/>
          <c:max val="2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Methods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819886928"/>
        <c:crosses val="autoZero"/>
        <c:crossBetween val="midCat"/>
      </c:valAx>
      <c:valAx>
        <c:axId val="1819886928"/>
        <c:scaling>
          <c:orientation val="minMax"/>
          <c:max val="6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latin typeface="Calibri" panose="020F0502020204030204" pitchFamily="34" charset="0"/>
                    <a:cs typeface="Calibri" panose="020F0502020204030204" pitchFamily="34" charset="0"/>
                  </a:rPr>
                  <a:t>IMRaD</a:t>
                </a:r>
                <a:endParaRPr lang="en-US" sz="1400" b="1"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819886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Results vs. </a:t>
            </a:r>
            <a:r>
              <a:rPr lang="en-US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IMRaD</a:t>
            </a:r>
            <a:r>
              <a:rPr lang="hr-HR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(ORA)</a:t>
            </a:r>
            <a:endParaRPr lang="en-US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'4_Regression_IMRaD sections'!$AB$3</c:f>
              <c:strCache>
                <c:ptCount val="1"/>
                <c:pt idx="0">
                  <c:v>IMRaD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7030A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3606736657917761E-3"/>
                  <c:y val="0.2975110227437640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800" b="1" baseline="0">
                        <a:solidFill>
                          <a:srgbClr val="7030A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R² = 0,2867</a:t>
                    </a:r>
                    <a:endParaRPr lang="en-US" sz="1800" b="1">
                      <a:solidFill>
                        <a:srgbClr val="7030A0"/>
                      </a:solidFill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'4_Regression_IMRaD sections'!$Z$4:$Z$153</c:f>
              <c:numCache>
                <c:formatCode>General</c:formatCode>
                <c:ptCount val="150"/>
                <c:pt idx="0">
                  <c:v>1016</c:v>
                </c:pt>
                <c:pt idx="1">
                  <c:v>423</c:v>
                </c:pt>
                <c:pt idx="2">
                  <c:v>430</c:v>
                </c:pt>
                <c:pt idx="3">
                  <c:v>360</c:v>
                </c:pt>
                <c:pt idx="4">
                  <c:v>440</c:v>
                </c:pt>
                <c:pt idx="5">
                  <c:v>932</c:v>
                </c:pt>
                <c:pt idx="6">
                  <c:v>890</c:v>
                </c:pt>
                <c:pt idx="7">
                  <c:v>428</c:v>
                </c:pt>
                <c:pt idx="8">
                  <c:v>757</c:v>
                </c:pt>
                <c:pt idx="9">
                  <c:v>278</c:v>
                </c:pt>
                <c:pt idx="10">
                  <c:v>844</c:v>
                </c:pt>
                <c:pt idx="11">
                  <c:v>1453</c:v>
                </c:pt>
                <c:pt idx="12">
                  <c:v>559</c:v>
                </c:pt>
                <c:pt idx="13">
                  <c:v>663</c:v>
                </c:pt>
                <c:pt idx="14">
                  <c:v>656</c:v>
                </c:pt>
                <c:pt idx="15">
                  <c:v>661</c:v>
                </c:pt>
                <c:pt idx="16">
                  <c:v>398</c:v>
                </c:pt>
                <c:pt idx="17">
                  <c:v>617</c:v>
                </c:pt>
                <c:pt idx="18">
                  <c:v>79</c:v>
                </c:pt>
                <c:pt idx="19">
                  <c:v>345</c:v>
                </c:pt>
                <c:pt idx="20">
                  <c:v>607</c:v>
                </c:pt>
                <c:pt idx="21">
                  <c:v>853</c:v>
                </c:pt>
                <c:pt idx="22">
                  <c:v>902</c:v>
                </c:pt>
                <c:pt idx="23">
                  <c:v>399</c:v>
                </c:pt>
                <c:pt idx="24">
                  <c:v>1095</c:v>
                </c:pt>
                <c:pt idx="25">
                  <c:v>1444</c:v>
                </c:pt>
                <c:pt idx="26">
                  <c:v>798</c:v>
                </c:pt>
                <c:pt idx="27">
                  <c:v>1040</c:v>
                </c:pt>
                <c:pt idx="28">
                  <c:v>691</c:v>
                </c:pt>
                <c:pt idx="29">
                  <c:v>761</c:v>
                </c:pt>
                <c:pt idx="30">
                  <c:v>199</c:v>
                </c:pt>
                <c:pt idx="31">
                  <c:v>170</c:v>
                </c:pt>
                <c:pt idx="32">
                  <c:v>150</c:v>
                </c:pt>
                <c:pt idx="33">
                  <c:v>330</c:v>
                </c:pt>
                <c:pt idx="34">
                  <c:v>188</c:v>
                </c:pt>
                <c:pt idx="35">
                  <c:v>282</c:v>
                </c:pt>
                <c:pt idx="36">
                  <c:v>90</c:v>
                </c:pt>
                <c:pt idx="37">
                  <c:v>159</c:v>
                </c:pt>
                <c:pt idx="38">
                  <c:v>133</c:v>
                </c:pt>
                <c:pt idx="39">
                  <c:v>757</c:v>
                </c:pt>
                <c:pt idx="40">
                  <c:v>990</c:v>
                </c:pt>
                <c:pt idx="41">
                  <c:v>399</c:v>
                </c:pt>
                <c:pt idx="42">
                  <c:v>241</c:v>
                </c:pt>
                <c:pt idx="43">
                  <c:v>454</c:v>
                </c:pt>
                <c:pt idx="44">
                  <c:v>416</c:v>
                </c:pt>
                <c:pt idx="45">
                  <c:v>313</c:v>
                </c:pt>
                <c:pt idx="46">
                  <c:v>288</c:v>
                </c:pt>
                <c:pt idx="47">
                  <c:v>395</c:v>
                </c:pt>
                <c:pt idx="48">
                  <c:v>225</c:v>
                </c:pt>
                <c:pt idx="49">
                  <c:v>538</c:v>
                </c:pt>
                <c:pt idx="50">
                  <c:v>540</c:v>
                </c:pt>
                <c:pt idx="51">
                  <c:v>348</c:v>
                </c:pt>
                <c:pt idx="52">
                  <c:v>814</c:v>
                </c:pt>
                <c:pt idx="53">
                  <c:v>372</c:v>
                </c:pt>
                <c:pt idx="54">
                  <c:v>484</c:v>
                </c:pt>
                <c:pt idx="55">
                  <c:v>323</c:v>
                </c:pt>
                <c:pt idx="56">
                  <c:v>1482</c:v>
                </c:pt>
                <c:pt idx="57">
                  <c:v>716</c:v>
                </c:pt>
                <c:pt idx="58">
                  <c:v>499</c:v>
                </c:pt>
                <c:pt idx="59">
                  <c:v>408</c:v>
                </c:pt>
                <c:pt idx="60">
                  <c:v>181</c:v>
                </c:pt>
                <c:pt idx="61">
                  <c:v>623</c:v>
                </c:pt>
                <c:pt idx="62">
                  <c:v>556</c:v>
                </c:pt>
                <c:pt idx="63">
                  <c:v>831</c:v>
                </c:pt>
                <c:pt idx="64">
                  <c:v>149</c:v>
                </c:pt>
                <c:pt idx="65">
                  <c:v>304</c:v>
                </c:pt>
                <c:pt idx="66">
                  <c:v>618</c:v>
                </c:pt>
                <c:pt idx="67">
                  <c:v>1023</c:v>
                </c:pt>
                <c:pt idx="68">
                  <c:v>648</c:v>
                </c:pt>
                <c:pt idx="69">
                  <c:v>553</c:v>
                </c:pt>
                <c:pt idx="70">
                  <c:v>828</c:v>
                </c:pt>
                <c:pt idx="71">
                  <c:v>764</c:v>
                </c:pt>
                <c:pt idx="72">
                  <c:v>599</c:v>
                </c:pt>
                <c:pt idx="73">
                  <c:v>1115</c:v>
                </c:pt>
                <c:pt idx="74">
                  <c:v>188</c:v>
                </c:pt>
                <c:pt idx="75">
                  <c:v>1096</c:v>
                </c:pt>
                <c:pt idx="76">
                  <c:v>444</c:v>
                </c:pt>
                <c:pt idx="77">
                  <c:v>371</c:v>
                </c:pt>
                <c:pt idx="78">
                  <c:v>721</c:v>
                </c:pt>
                <c:pt idx="79">
                  <c:v>532</c:v>
                </c:pt>
                <c:pt idx="80">
                  <c:v>460</c:v>
                </c:pt>
                <c:pt idx="81">
                  <c:v>408</c:v>
                </c:pt>
                <c:pt idx="82">
                  <c:v>298</c:v>
                </c:pt>
                <c:pt idx="83">
                  <c:v>477</c:v>
                </c:pt>
                <c:pt idx="84">
                  <c:v>325</c:v>
                </c:pt>
                <c:pt idx="85">
                  <c:v>1073</c:v>
                </c:pt>
                <c:pt idx="86">
                  <c:v>753</c:v>
                </c:pt>
                <c:pt idx="87">
                  <c:v>820</c:v>
                </c:pt>
                <c:pt idx="88">
                  <c:v>899</c:v>
                </c:pt>
                <c:pt idx="89">
                  <c:v>678</c:v>
                </c:pt>
                <c:pt idx="90">
                  <c:v>233</c:v>
                </c:pt>
                <c:pt idx="91">
                  <c:v>434</c:v>
                </c:pt>
                <c:pt idx="92">
                  <c:v>387</c:v>
                </c:pt>
                <c:pt idx="93">
                  <c:v>271</c:v>
                </c:pt>
                <c:pt idx="94">
                  <c:v>859</c:v>
                </c:pt>
                <c:pt idx="95">
                  <c:v>378</c:v>
                </c:pt>
                <c:pt idx="96">
                  <c:v>347</c:v>
                </c:pt>
                <c:pt idx="97">
                  <c:v>122</c:v>
                </c:pt>
                <c:pt idx="98">
                  <c:v>790</c:v>
                </c:pt>
                <c:pt idx="99">
                  <c:v>275</c:v>
                </c:pt>
                <c:pt idx="100">
                  <c:v>418</c:v>
                </c:pt>
                <c:pt idx="101">
                  <c:v>216</c:v>
                </c:pt>
                <c:pt idx="102">
                  <c:v>882</c:v>
                </c:pt>
                <c:pt idx="103">
                  <c:v>669</c:v>
                </c:pt>
                <c:pt idx="104">
                  <c:v>851</c:v>
                </c:pt>
                <c:pt idx="105">
                  <c:v>463</c:v>
                </c:pt>
                <c:pt idx="106">
                  <c:v>392</c:v>
                </c:pt>
                <c:pt idx="107">
                  <c:v>433</c:v>
                </c:pt>
                <c:pt idx="108">
                  <c:v>518</c:v>
                </c:pt>
                <c:pt idx="109">
                  <c:v>544</c:v>
                </c:pt>
                <c:pt idx="110">
                  <c:v>164</c:v>
                </c:pt>
                <c:pt idx="111">
                  <c:v>325</c:v>
                </c:pt>
                <c:pt idx="112">
                  <c:v>566</c:v>
                </c:pt>
                <c:pt idx="113">
                  <c:v>657</c:v>
                </c:pt>
                <c:pt idx="114">
                  <c:v>510</c:v>
                </c:pt>
                <c:pt idx="115">
                  <c:v>953</c:v>
                </c:pt>
                <c:pt idx="116">
                  <c:v>267</c:v>
                </c:pt>
                <c:pt idx="117">
                  <c:v>352</c:v>
                </c:pt>
                <c:pt idx="118">
                  <c:v>229</c:v>
                </c:pt>
                <c:pt idx="119">
                  <c:v>503</c:v>
                </c:pt>
                <c:pt idx="120">
                  <c:v>819</c:v>
                </c:pt>
                <c:pt idx="121">
                  <c:v>809</c:v>
                </c:pt>
                <c:pt idx="122">
                  <c:v>535</c:v>
                </c:pt>
                <c:pt idx="123">
                  <c:v>659</c:v>
                </c:pt>
                <c:pt idx="124">
                  <c:v>403</c:v>
                </c:pt>
                <c:pt idx="125">
                  <c:v>753</c:v>
                </c:pt>
                <c:pt idx="126">
                  <c:v>414</c:v>
                </c:pt>
                <c:pt idx="127">
                  <c:v>536</c:v>
                </c:pt>
                <c:pt idx="128">
                  <c:v>319</c:v>
                </c:pt>
                <c:pt idx="129">
                  <c:v>261</c:v>
                </c:pt>
                <c:pt idx="130">
                  <c:v>591</c:v>
                </c:pt>
                <c:pt idx="131">
                  <c:v>792</c:v>
                </c:pt>
                <c:pt idx="132">
                  <c:v>677</c:v>
                </c:pt>
                <c:pt idx="133">
                  <c:v>461</c:v>
                </c:pt>
                <c:pt idx="134">
                  <c:v>1263</c:v>
                </c:pt>
                <c:pt idx="135">
                  <c:v>1357</c:v>
                </c:pt>
                <c:pt idx="136">
                  <c:v>664</c:v>
                </c:pt>
                <c:pt idx="137">
                  <c:v>466</c:v>
                </c:pt>
                <c:pt idx="138">
                  <c:v>1056</c:v>
                </c:pt>
                <c:pt idx="139">
                  <c:v>866</c:v>
                </c:pt>
                <c:pt idx="140">
                  <c:v>644</c:v>
                </c:pt>
                <c:pt idx="141">
                  <c:v>622</c:v>
                </c:pt>
                <c:pt idx="142">
                  <c:v>401</c:v>
                </c:pt>
                <c:pt idx="143">
                  <c:v>423</c:v>
                </c:pt>
                <c:pt idx="144">
                  <c:v>830</c:v>
                </c:pt>
                <c:pt idx="145">
                  <c:v>681</c:v>
                </c:pt>
                <c:pt idx="146">
                  <c:v>585</c:v>
                </c:pt>
                <c:pt idx="147">
                  <c:v>662</c:v>
                </c:pt>
                <c:pt idx="148">
                  <c:v>697</c:v>
                </c:pt>
                <c:pt idx="149">
                  <c:v>214</c:v>
                </c:pt>
              </c:numCache>
            </c:numRef>
          </c:xVal>
          <c:yVal>
            <c:numRef>
              <c:f>'4_Regression_IMRaD sections'!$AB$4:$AB$153</c:f>
              <c:numCache>
                <c:formatCode>General</c:formatCode>
                <c:ptCount val="150"/>
                <c:pt idx="0">
                  <c:v>3294</c:v>
                </c:pt>
                <c:pt idx="1">
                  <c:v>3354</c:v>
                </c:pt>
                <c:pt idx="2">
                  <c:v>3182</c:v>
                </c:pt>
                <c:pt idx="3">
                  <c:v>3098</c:v>
                </c:pt>
                <c:pt idx="4">
                  <c:v>3194</c:v>
                </c:pt>
                <c:pt idx="5">
                  <c:v>3215</c:v>
                </c:pt>
                <c:pt idx="6">
                  <c:v>3218</c:v>
                </c:pt>
                <c:pt idx="7">
                  <c:v>3244</c:v>
                </c:pt>
                <c:pt idx="8">
                  <c:v>3268</c:v>
                </c:pt>
                <c:pt idx="9">
                  <c:v>3249</c:v>
                </c:pt>
                <c:pt idx="10">
                  <c:v>3234</c:v>
                </c:pt>
                <c:pt idx="11">
                  <c:v>3266</c:v>
                </c:pt>
                <c:pt idx="12">
                  <c:v>2548</c:v>
                </c:pt>
                <c:pt idx="13">
                  <c:v>3199</c:v>
                </c:pt>
                <c:pt idx="14">
                  <c:v>3308</c:v>
                </c:pt>
                <c:pt idx="15">
                  <c:v>3413</c:v>
                </c:pt>
                <c:pt idx="16">
                  <c:v>3263</c:v>
                </c:pt>
                <c:pt idx="17">
                  <c:v>3304</c:v>
                </c:pt>
                <c:pt idx="18">
                  <c:v>2059</c:v>
                </c:pt>
                <c:pt idx="19">
                  <c:v>3241</c:v>
                </c:pt>
                <c:pt idx="20">
                  <c:v>2579</c:v>
                </c:pt>
                <c:pt idx="21">
                  <c:v>3904</c:v>
                </c:pt>
                <c:pt idx="22">
                  <c:v>3321</c:v>
                </c:pt>
                <c:pt idx="23">
                  <c:v>3088</c:v>
                </c:pt>
                <c:pt idx="24">
                  <c:v>3232</c:v>
                </c:pt>
                <c:pt idx="25">
                  <c:v>3341</c:v>
                </c:pt>
                <c:pt idx="26">
                  <c:v>3226</c:v>
                </c:pt>
                <c:pt idx="27">
                  <c:v>3570</c:v>
                </c:pt>
                <c:pt idx="28">
                  <c:v>3458</c:v>
                </c:pt>
                <c:pt idx="29">
                  <c:v>3380</c:v>
                </c:pt>
                <c:pt idx="30">
                  <c:v>2180</c:v>
                </c:pt>
                <c:pt idx="31">
                  <c:v>1599</c:v>
                </c:pt>
                <c:pt idx="32">
                  <c:v>2581</c:v>
                </c:pt>
                <c:pt idx="33">
                  <c:v>1731</c:v>
                </c:pt>
                <c:pt idx="34">
                  <c:v>1999</c:v>
                </c:pt>
                <c:pt idx="35">
                  <c:v>2188</c:v>
                </c:pt>
                <c:pt idx="36">
                  <c:v>1603</c:v>
                </c:pt>
                <c:pt idx="37">
                  <c:v>2103</c:v>
                </c:pt>
                <c:pt idx="38">
                  <c:v>1919</c:v>
                </c:pt>
                <c:pt idx="39">
                  <c:v>3677</c:v>
                </c:pt>
                <c:pt idx="40">
                  <c:v>4107</c:v>
                </c:pt>
                <c:pt idx="41">
                  <c:v>2348</c:v>
                </c:pt>
                <c:pt idx="42">
                  <c:v>2977</c:v>
                </c:pt>
                <c:pt idx="43">
                  <c:v>2884</c:v>
                </c:pt>
                <c:pt idx="44">
                  <c:v>3329</c:v>
                </c:pt>
                <c:pt idx="45">
                  <c:v>3681</c:v>
                </c:pt>
                <c:pt idx="46">
                  <c:v>2298</c:v>
                </c:pt>
                <c:pt idx="47">
                  <c:v>2617</c:v>
                </c:pt>
                <c:pt idx="48">
                  <c:v>2824</c:v>
                </c:pt>
                <c:pt idx="49">
                  <c:v>2583</c:v>
                </c:pt>
                <c:pt idx="50">
                  <c:v>2742</c:v>
                </c:pt>
                <c:pt idx="51">
                  <c:v>2796</c:v>
                </c:pt>
                <c:pt idx="52">
                  <c:v>3068</c:v>
                </c:pt>
                <c:pt idx="53">
                  <c:v>2813</c:v>
                </c:pt>
                <c:pt idx="54">
                  <c:v>2994</c:v>
                </c:pt>
                <c:pt idx="55">
                  <c:v>2078</c:v>
                </c:pt>
                <c:pt idx="56">
                  <c:v>4811</c:v>
                </c:pt>
                <c:pt idx="57">
                  <c:v>3431</c:v>
                </c:pt>
                <c:pt idx="58">
                  <c:v>3615</c:v>
                </c:pt>
                <c:pt idx="59">
                  <c:v>3066</c:v>
                </c:pt>
                <c:pt idx="60">
                  <c:v>3148</c:v>
                </c:pt>
                <c:pt idx="61">
                  <c:v>3476</c:v>
                </c:pt>
                <c:pt idx="62">
                  <c:v>2599</c:v>
                </c:pt>
                <c:pt idx="63">
                  <c:v>4079</c:v>
                </c:pt>
                <c:pt idx="64">
                  <c:v>1579</c:v>
                </c:pt>
                <c:pt idx="65">
                  <c:v>1643</c:v>
                </c:pt>
                <c:pt idx="66">
                  <c:v>2799</c:v>
                </c:pt>
                <c:pt idx="67">
                  <c:v>3057</c:v>
                </c:pt>
                <c:pt idx="68">
                  <c:v>2983</c:v>
                </c:pt>
                <c:pt idx="69">
                  <c:v>2542</c:v>
                </c:pt>
                <c:pt idx="70">
                  <c:v>2722</c:v>
                </c:pt>
                <c:pt idx="71">
                  <c:v>2942</c:v>
                </c:pt>
                <c:pt idx="72">
                  <c:v>2874</c:v>
                </c:pt>
                <c:pt idx="73">
                  <c:v>2979</c:v>
                </c:pt>
                <c:pt idx="74">
                  <c:v>2361</c:v>
                </c:pt>
                <c:pt idx="75">
                  <c:v>2999</c:v>
                </c:pt>
                <c:pt idx="76">
                  <c:v>2726</c:v>
                </c:pt>
                <c:pt idx="77">
                  <c:v>2424</c:v>
                </c:pt>
                <c:pt idx="78">
                  <c:v>2883</c:v>
                </c:pt>
                <c:pt idx="79">
                  <c:v>3229</c:v>
                </c:pt>
                <c:pt idx="80">
                  <c:v>2774</c:v>
                </c:pt>
                <c:pt idx="81">
                  <c:v>1624</c:v>
                </c:pt>
                <c:pt idx="82">
                  <c:v>2922</c:v>
                </c:pt>
                <c:pt idx="83">
                  <c:v>2246</c:v>
                </c:pt>
                <c:pt idx="84">
                  <c:v>2026</c:v>
                </c:pt>
                <c:pt idx="85">
                  <c:v>3486</c:v>
                </c:pt>
                <c:pt idx="86">
                  <c:v>2776</c:v>
                </c:pt>
                <c:pt idx="87">
                  <c:v>3375</c:v>
                </c:pt>
                <c:pt idx="88">
                  <c:v>2889</c:v>
                </c:pt>
                <c:pt idx="89">
                  <c:v>3207</c:v>
                </c:pt>
                <c:pt idx="90">
                  <c:v>2542</c:v>
                </c:pt>
                <c:pt idx="91">
                  <c:v>2219</c:v>
                </c:pt>
                <c:pt idx="92">
                  <c:v>1931</c:v>
                </c:pt>
                <c:pt idx="93">
                  <c:v>2382</c:v>
                </c:pt>
                <c:pt idx="94">
                  <c:v>3904</c:v>
                </c:pt>
                <c:pt idx="95">
                  <c:v>4015</c:v>
                </c:pt>
                <c:pt idx="96">
                  <c:v>2848</c:v>
                </c:pt>
                <c:pt idx="97">
                  <c:v>2633</c:v>
                </c:pt>
                <c:pt idx="98">
                  <c:v>3014</c:v>
                </c:pt>
                <c:pt idx="99">
                  <c:v>2470</c:v>
                </c:pt>
                <c:pt idx="100">
                  <c:v>3268</c:v>
                </c:pt>
                <c:pt idx="101">
                  <c:v>2660</c:v>
                </c:pt>
                <c:pt idx="102">
                  <c:v>3432</c:v>
                </c:pt>
                <c:pt idx="103">
                  <c:v>2780</c:v>
                </c:pt>
                <c:pt idx="104">
                  <c:v>4424</c:v>
                </c:pt>
                <c:pt idx="105">
                  <c:v>3309</c:v>
                </c:pt>
                <c:pt idx="106">
                  <c:v>3532</c:v>
                </c:pt>
                <c:pt idx="107">
                  <c:v>2793</c:v>
                </c:pt>
                <c:pt idx="108">
                  <c:v>2998</c:v>
                </c:pt>
                <c:pt idx="109">
                  <c:v>2434</c:v>
                </c:pt>
                <c:pt idx="110">
                  <c:v>2265</c:v>
                </c:pt>
                <c:pt idx="111">
                  <c:v>2416</c:v>
                </c:pt>
                <c:pt idx="112">
                  <c:v>2206</c:v>
                </c:pt>
                <c:pt idx="113">
                  <c:v>2679</c:v>
                </c:pt>
                <c:pt idx="114">
                  <c:v>3704</c:v>
                </c:pt>
                <c:pt idx="115">
                  <c:v>4585</c:v>
                </c:pt>
                <c:pt idx="116">
                  <c:v>2901</c:v>
                </c:pt>
                <c:pt idx="117">
                  <c:v>3892</c:v>
                </c:pt>
                <c:pt idx="118">
                  <c:v>2873</c:v>
                </c:pt>
                <c:pt idx="119">
                  <c:v>2718</c:v>
                </c:pt>
                <c:pt idx="120">
                  <c:v>3494</c:v>
                </c:pt>
                <c:pt idx="121">
                  <c:v>3507</c:v>
                </c:pt>
                <c:pt idx="122">
                  <c:v>3500</c:v>
                </c:pt>
                <c:pt idx="123">
                  <c:v>3294</c:v>
                </c:pt>
                <c:pt idx="124">
                  <c:v>3158</c:v>
                </c:pt>
                <c:pt idx="125">
                  <c:v>4034</c:v>
                </c:pt>
                <c:pt idx="126">
                  <c:v>3464</c:v>
                </c:pt>
                <c:pt idx="127">
                  <c:v>3485</c:v>
                </c:pt>
                <c:pt idx="128">
                  <c:v>4055</c:v>
                </c:pt>
                <c:pt idx="129">
                  <c:v>2612</c:v>
                </c:pt>
                <c:pt idx="130">
                  <c:v>4346</c:v>
                </c:pt>
                <c:pt idx="131">
                  <c:v>3367</c:v>
                </c:pt>
                <c:pt idx="132">
                  <c:v>3803</c:v>
                </c:pt>
                <c:pt idx="133">
                  <c:v>3675</c:v>
                </c:pt>
                <c:pt idx="134">
                  <c:v>4133</c:v>
                </c:pt>
                <c:pt idx="135">
                  <c:v>3855</c:v>
                </c:pt>
                <c:pt idx="136">
                  <c:v>4565</c:v>
                </c:pt>
                <c:pt idx="137">
                  <c:v>4301</c:v>
                </c:pt>
                <c:pt idx="138">
                  <c:v>3560</c:v>
                </c:pt>
                <c:pt idx="139">
                  <c:v>4118</c:v>
                </c:pt>
                <c:pt idx="140">
                  <c:v>4056</c:v>
                </c:pt>
                <c:pt idx="141">
                  <c:v>3444</c:v>
                </c:pt>
                <c:pt idx="142">
                  <c:v>3439</c:v>
                </c:pt>
                <c:pt idx="143">
                  <c:v>4193</c:v>
                </c:pt>
                <c:pt idx="144">
                  <c:v>3900</c:v>
                </c:pt>
                <c:pt idx="145">
                  <c:v>3523</c:v>
                </c:pt>
                <c:pt idx="146">
                  <c:v>4885</c:v>
                </c:pt>
                <c:pt idx="147">
                  <c:v>3414</c:v>
                </c:pt>
                <c:pt idx="148">
                  <c:v>3736</c:v>
                </c:pt>
                <c:pt idx="149">
                  <c:v>3188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F5-4B23-A328-1C9025C5C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7278176"/>
        <c:axId val="1937282336"/>
      </c:scatterChart>
      <c:valAx>
        <c:axId val="1937278176"/>
        <c:scaling>
          <c:orientation val="minMax"/>
          <c:max val="1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latin typeface="Calibri" panose="020F0502020204030204" pitchFamily="34" charset="0"/>
                    <a:cs typeface="Calibri" panose="020F0502020204030204" pitchFamily="34" charset="0"/>
                  </a:rPr>
                  <a:t>Results</a:t>
                </a:r>
                <a:endParaRPr lang="en-US" sz="1400" b="1"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37282336"/>
        <c:crosses val="autoZero"/>
        <c:crossBetween val="midCat"/>
      </c:valAx>
      <c:valAx>
        <c:axId val="1937282336"/>
        <c:scaling>
          <c:orientation val="minMax"/>
          <c:max val="6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r-HR" sz="1400" b="1">
                    <a:solidFill>
                      <a:schemeClr val="tx1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IMRaD</a:t>
                </a:r>
                <a:endParaRPr lang="en-US" sz="1400" b="1">
                  <a:solidFill>
                    <a:schemeClr val="tx1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37278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_xlchart.v1.19</cx:f>
      </cx:numDim>
    </cx:data>
    <cx:data id="1">
      <cx:numDim type="val">
        <cx:f>_xlchart.v1.21</cx:f>
      </cx:numDim>
    </cx:data>
    <cx:data id="2">
      <cx:numDim type="val">
        <cx:f>_xlchart.v1.23</cx:f>
      </cx:numDim>
    </cx:data>
    <cx:data id="3">
      <cx:numDim type="val">
        <cx:f>_xlchart.v1.25</cx:f>
      </cx:numDim>
    </cx:data>
    <cx:data id="4">
      <cx:numDim type="val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chemeClr val="tx1"/>
                </a:solidFill>
              </a:defRPr>
            </a:pPr>
            <a:r>
              <a:rPr lang="hr-HR" sz="1100" b="1" i="0" u="none" strike="noStrike" baseline="0">
                <a:solidFill>
                  <a:schemeClr val="tx1"/>
                </a:solidFill>
                <a:latin typeface="Arial" panose="020B0604020202020204"/>
              </a:rPr>
              <a:t>Diploma theses (median lengths)</a:t>
            </a:r>
            <a:endParaRPr lang="en-US" sz="1100" b="1" i="0" u="none" strike="noStrike" baseline="0">
              <a:solidFill>
                <a:schemeClr val="tx1"/>
              </a:solidFill>
              <a:latin typeface="Arial" panose="020B0604020202020204"/>
            </a:endParaRPr>
          </a:p>
        </cx:rich>
      </cx:tx>
    </cx:title>
    <cx:plotArea>
      <cx:plotAreaRegion>
        <cx:series layoutId="boxWhisker" uniqueId="{256B600D-FCD1-43E0-B756-81BC83C6C141}">
          <cx:tx>
            <cx:txData>
              <cx:f>_xlchart.v1.18</cx:f>
              <cx:v>Introduction</cx:v>
            </cx:txData>
          </cx:tx>
          <cx:spPr>
            <a:solidFill>
              <a:srgbClr val="FF0000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1" meanMarker="1" nonoutliers="0" outliers="0"/>
            <cx:statistics quartileMethod="exclusive"/>
          </cx:layoutPr>
        </cx:series>
        <cx:series layoutId="boxWhisker" uniqueId="{AF446111-C33F-4421-8B32-ED42412E0355}">
          <cx:tx>
            <cx:txData>
              <cx:f>_xlchart.v1.20</cx:f>
              <cx:v>Methods</cx:v>
            </cx:txData>
          </cx:tx>
          <cx:spPr>
            <a:solidFill>
              <a:srgbClr val="00B050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inclusive"/>
          </cx:layoutPr>
        </cx:series>
        <cx:series layoutId="boxWhisker" uniqueId="{0791D141-078D-4963-8336-0BA57F999E63}">
          <cx:tx>
            <cx:txData>
              <cx:f>_xlchart.v1.22</cx:f>
              <cx:v>Results</cx:v>
            </cx:txData>
          </cx:tx>
          <cx:spPr>
            <a:solidFill>
              <a:srgbClr val="00B0F0"/>
            </a:solidFill>
            <a:ln w="19050">
              <a:solidFill>
                <a:schemeClr val="tx1"/>
              </a:solidFill>
            </a:ln>
          </cx:spPr>
          <cx:dataId val="2"/>
          <cx:layoutPr>
            <cx:visibility meanLine="0" meanMarker="1" nonoutliers="0" outliers="0"/>
            <cx:statistics quartileMethod="inclusive"/>
          </cx:layoutPr>
        </cx:series>
        <cx:series layoutId="boxWhisker" uniqueId="{DB4BFE8F-96FA-454F-BD8F-76533BC575F6}">
          <cx:tx>
            <cx:txData>
              <cx:f>_xlchart.v1.24</cx:f>
              <cx:v>Discussion</cx:v>
            </cx:txData>
          </cx:tx>
          <cx:spPr>
            <a:solidFill>
              <a:srgbClr val="FFFF00"/>
            </a:solidFill>
            <a:ln w="19050">
              <a:solidFill>
                <a:schemeClr val="tx1"/>
              </a:solidFill>
            </a:ln>
          </cx:spPr>
          <cx:dataId val="3"/>
          <cx:layoutPr>
            <cx:visibility meanLine="0" meanMarker="1" nonoutliers="0" outliers="0"/>
            <cx:statistics quartileMethod="inclusive"/>
          </cx:layoutPr>
        </cx:series>
        <cx:series layoutId="boxWhisker" uniqueId="{A0CD60BF-C64C-4C51-A713-C6CFE9D759AE}">
          <cx:tx>
            <cx:txData>
              <cx:f>_xlchart.v1.26</cx:f>
              <cx:v>IMRaD</cx:v>
            </cx:txData>
          </cx:tx>
          <cx:spPr>
            <a:solidFill>
              <a:schemeClr val="bg1">
                <a:lumMod val="50000"/>
              </a:schemeClr>
            </a:solidFill>
            <a:ln w="19050">
              <a:solidFill>
                <a:schemeClr val="tx1"/>
              </a:solidFill>
            </a:ln>
          </cx:spPr>
          <cx:dataId val="4"/>
          <cx:layoutPr>
            <cx:visibility meanLine="0" meanMarker="1" nonoutliers="0" outliers="0"/>
            <cx:statistics quartileMethod="inclusive"/>
          </cx:layoutPr>
        </cx:series>
      </cx:plotAreaRegion>
      <cx:axis id="0">
        <cx:catScaling gapWidth="0.600000024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solidFill>
                      <a:schemeClr val="tx1"/>
                    </a:solidFill>
                  </a:defRPr>
                </a:pPr>
                <a:r>
                  <a:rPr lang="hr-HR" sz="1000" b="1" i="0" u="none" strike="noStrike" baseline="0">
                    <a:solidFill>
                      <a:schemeClr val="tx1"/>
                    </a:solidFill>
                    <a:latin typeface="Arial" panose="020B0604020202020204"/>
                  </a:rPr>
                  <a:t>IMRaD sections</a:t>
                </a:r>
                <a:endParaRPr lang="en-US" sz="1000" b="1" i="0" u="none" strike="noStrike" baseline="0">
                  <a:solidFill>
                    <a:schemeClr val="tx1"/>
                  </a:solidFill>
                  <a:latin typeface="Arial" panose="020B0604020202020204"/>
                </a:endParaRPr>
              </a:p>
            </cx:rich>
          </cx:tx>
        </cx:title>
        <cx:tickLabels/>
        <cx:spPr>
          <a:ln w="31750">
            <a:solidFill>
              <a:schemeClr val="tx1"/>
            </a:solidFill>
          </a:ln>
        </cx:spPr>
      </cx:axis>
      <cx:axis id="1">
        <cx:valScaling max="10000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 i="0">
                    <a:solidFill>
                      <a:schemeClr val="tx1"/>
                    </a:solidFill>
                  </a:defRPr>
                </a:pPr>
                <a:r>
                  <a:rPr lang="hr-HR" sz="1000" b="1" i="0" u="none" strike="noStrike" baseline="0">
                    <a:solidFill>
                      <a:schemeClr val="tx1"/>
                    </a:solidFill>
                    <a:latin typeface="Arial" panose="020B0604020202020204"/>
                  </a:rPr>
                  <a:t>length (word count)</a:t>
                </a:r>
                <a:endParaRPr lang="en-US" sz="1000" b="1" i="0" u="none" strike="noStrike" baseline="0">
                  <a:solidFill>
                    <a:schemeClr val="tx1"/>
                  </a:solidFill>
                  <a:latin typeface="Arial" panose="020B0604020202020204"/>
                </a:endParaRPr>
              </a:p>
            </cx:rich>
          </cx:tx>
        </cx:title>
        <cx:majorTickMarks type="out"/>
        <cx:tickLabels/>
        <cx:spPr>
          <a:ln w="317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chemeClr val="tx1"/>
                </a:solidFill>
              </a:defRPr>
            </a:pPr>
            <a:endParaRPr lang="en-US" sz="900" b="1" i="0" u="none" strike="noStrike" baseline="0">
              <a:solidFill>
                <a:schemeClr val="tx1"/>
              </a:solidFill>
              <a:latin typeface="Arial" panose="020B0604020202020204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chemeClr val="tx1"/>
              </a:solidFill>
            </a:defRPr>
          </a:pPr>
          <a:endParaRPr lang="en-US" sz="900" b="0" i="0" u="none" strike="noStrike" baseline="0">
            <a:solidFill>
              <a:schemeClr val="tx1"/>
            </a:solidFill>
            <a:latin typeface="Arial" panose="020B060402020202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  <cx:data id="4">
      <cx:numDim type="val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chemeClr val="tx1"/>
                </a:solidFill>
              </a:defRPr>
            </a:pPr>
            <a:r>
              <a:rPr lang="hr-HR" sz="1100" b="1" i="0" u="none" strike="noStrike" baseline="0">
                <a:solidFill>
                  <a:schemeClr val="tx1"/>
                </a:solidFill>
                <a:latin typeface="Arial" panose="020B0604020202020204"/>
              </a:rPr>
              <a:t>Original research articles (median lengths)</a:t>
            </a:r>
            <a:endParaRPr lang="en-US" sz="1100" b="1" i="0" u="none" strike="noStrike" baseline="0">
              <a:solidFill>
                <a:schemeClr val="tx1"/>
              </a:solidFill>
              <a:latin typeface="Arial" panose="020B0604020202020204"/>
            </a:endParaRPr>
          </a:p>
        </cx:rich>
      </cx:tx>
    </cx:title>
    <cx:plotArea>
      <cx:plotAreaRegion>
        <cx:series layoutId="boxWhisker" uniqueId="{1556E0B4-DF5F-4681-A98D-A3E8F608B7E1}">
          <cx:tx>
            <cx:txData>
              <cx:f>_xlchart.v1.0</cx:f>
              <cx:v>Introduction</cx:v>
            </cx:txData>
          </cx:tx>
          <cx:spPr>
            <a:solidFill>
              <a:srgbClr val="FF0000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D2A74447-92F8-4386-A971-44C0688EE136}">
          <cx:tx>
            <cx:txData>
              <cx:f>_xlchart.v1.2</cx:f>
              <cx:v>Methods</cx:v>
            </cx:txData>
          </cx:tx>
          <cx:spPr>
            <a:solidFill>
              <a:srgbClr val="00B050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  <cx:series layoutId="boxWhisker" uniqueId="{8C25CDA2-3D63-4C21-B408-D8BC10310276}">
          <cx:tx>
            <cx:txData>
              <cx:f>_xlchart.v1.4</cx:f>
              <cx:v>Results</cx:v>
            </cx:txData>
          </cx:tx>
          <cx:spPr>
            <a:solidFill>
              <a:srgbClr val="00B0F0"/>
            </a:solidFill>
            <a:ln w="19050">
              <a:solidFill>
                <a:schemeClr val="tx1"/>
              </a:solidFill>
            </a:ln>
          </cx:spPr>
          <cx:dataId val="2"/>
          <cx:layoutPr>
            <cx:visibility meanLine="0" meanMarker="1" nonoutliers="0" outliers="0"/>
            <cx:statistics quartileMethod="inclusive"/>
          </cx:layoutPr>
        </cx:series>
        <cx:series layoutId="boxWhisker" uniqueId="{59A6E9C2-EADC-4FBB-9CE2-D2443B9DB171}">
          <cx:tx>
            <cx:txData>
              <cx:f>_xlchart.v1.6</cx:f>
              <cx:v>Discussion</cx:v>
            </cx:txData>
          </cx:tx>
          <cx:spPr>
            <a:solidFill>
              <a:srgbClr val="FFFF00"/>
            </a:solidFill>
            <a:ln w="19050">
              <a:solidFill>
                <a:schemeClr val="tx1"/>
              </a:solidFill>
            </a:ln>
          </cx:spPr>
          <cx:dataId val="3"/>
          <cx:layoutPr>
            <cx:visibility meanLine="0" meanMarker="1" nonoutliers="0" outliers="0"/>
            <cx:statistics quartileMethod="inclusive"/>
          </cx:layoutPr>
        </cx:series>
        <cx:series layoutId="boxWhisker" uniqueId="{81D987CE-EAB0-419D-9794-64C88D60C560}">
          <cx:tx>
            <cx:txData>
              <cx:f>_xlchart.v1.8</cx:f>
              <cx:v>IMRaD</cx:v>
            </cx:txData>
          </cx:tx>
          <cx:spPr>
            <a:solidFill>
              <a:schemeClr val="bg1">
                <a:lumMod val="50000"/>
              </a:schemeClr>
            </a:solidFill>
            <a:ln w="19050">
              <a:solidFill>
                <a:schemeClr val="tx1"/>
              </a:solidFill>
            </a:ln>
          </cx:spPr>
          <cx:dataId val="4"/>
          <cx:layoutPr>
            <cx:visibility meanLine="0" meanMarker="1" nonoutliers="0" outliers="0"/>
            <cx:statistics quartileMethod="inclusive"/>
          </cx:layoutPr>
        </cx:series>
      </cx:plotAreaRegion>
      <cx:axis id="0">
        <cx:catScaling gapWidth="0.600000024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solidFill>
                      <a:schemeClr val="tx1"/>
                    </a:solidFill>
                  </a:defRPr>
                </a:pPr>
                <a:r>
                  <a:rPr lang="en-US" sz="1000" b="1" i="0" u="none" strike="noStrike" baseline="0">
                    <a:solidFill>
                      <a:schemeClr val="tx1"/>
                    </a:solidFill>
                    <a:latin typeface="Arial" panose="020B0604020202020204"/>
                  </a:rPr>
                  <a:t> </a:t>
                </a:r>
                <a:r>
                  <a:rPr lang="hr-HR" sz="1000" b="1" i="0" u="none" strike="noStrike" baseline="0">
                    <a:solidFill>
                      <a:schemeClr val="tx1"/>
                    </a:solidFill>
                    <a:latin typeface="Arial" panose="020B0604020202020204"/>
                  </a:rPr>
                  <a:t>IMRaD sections</a:t>
                </a:r>
                <a:endParaRPr lang="en-US" sz="1000" b="1" i="0" u="none" strike="noStrike" baseline="0">
                  <a:solidFill>
                    <a:schemeClr val="tx1"/>
                  </a:solidFill>
                  <a:latin typeface="Arial" panose="020B0604020202020204"/>
                </a:endParaRPr>
              </a:p>
            </cx:rich>
          </cx:tx>
        </cx:title>
        <cx:tickLabels/>
        <cx:spPr>
          <a:ln w="31750">
            <a:solidFill>
              <a:schemeClr val="tx1"/>
            </a:solidFill>
          </a:ln>
        </cx:spPr>
      </cx:axis>
      <cx:axis id="1">
        <cx:valScaling max="10000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solidFill>
                      <a:schemeClr val="tx1"/>
                    </a:solidFill>
                  </a:defRPr>
                </a:pPr>
                <a:r>
                  <a:rPr lang="hr-HR" sz="1000" b="1" i="0" u="none" strike="noStrike" baseline="0">
                    <a:solidFill>
                      <a:schemeClr val="tx1"/>
                    </a:solidFill>
                    <a:latin typeface="Arial" panose="020B0604020202020204"/>
                  </a:rPr>
                  <a:t>length (word count)</a:t>
                </a:r>
                <a:endParaRPr lang="en-US" sz="1000" b="1" i="0" u="none" strike="noStrike" baseline="0">
                  <a:solidFill>
                    <a:schemeClr val="tx1"/>
                  </a:solidFill>
                  <a:latin typeface="Arial" panose="020B0604020202020204"/>
                </a:endParaRPr>
              </a:p>
            </cx:rich>
          </cx:tx>
        </cx:title>
        <cx:majorTickMarks type="out"/>
        <cx:tickLabels/>
        <cx:spPr>
          <a:ln w="317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chemeClr val="tx1"/>
                </a:solidFill>
              </a:defRPr>
            </a:pPr>
            <a:endParaRPr lang="en-US" sz="900" b="1" i="0" u="none" strike="noStrike" baseline="0">
              <a:solidFill>
                <a:schemeClr val="tx1"/>
              </a:solidFill>
              <a:latin typeface="Arial" panose="020B0604020202020204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chemeClr val="tx1"/>
              </a:solidFill>
            </a:defRPr>
          </a:pPr>
          <a:endParaRPr lang="en-US" sz="900" b="0" i="0" u="none" strike="noStrike" baseline="0">
            <a:solidFill>
              <a:schemeClr val="tx1"/>
            </a:solidFill>
            <a:latin typeface="Arial" panose="020B0604020202020204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</cx:f>
      </cx:numDim>
    </cx:data>
    <cx:data id="1">
      <cx:numDim type="val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chemeClr val="tx1"/>
                </a:solidFill>
              </a:defRPr>
            </a:pPr>
            <a:r>
              <a:rPr lang="hr-HR" sz="1100" b="1" i="0" u="none" strike="noStrike" baseline="0">
                <a:solidFill>
                  <a:schemeClr val="tx1"/>
                </a:solidFill>
                <a:latin typeface="Arial" panose="020B0604020202020204"/>
              </a:rPr>
              <a:t>Diploma Theses</a:t>
            </a:r>
            <a:endParaRPr lang="en-US" sz="1100" b="1" i="0" u="none" strike="noStrike" baseline="0">
              <a:solidFill>
                <a:schemeClr val="tx1"/>
              </a:solidFill>
              <a:latin typeface="Arial" panose="020B0604020202020204"/>
            </a:endParaRPr>
          </a:p>
        </cx:rich>
      </cx:tx>
    </cx:title>
    <cx:plotArea>
      <cx:plotAreaRegion>
        <cx:series layoutId="boxWhisker" uniqueId="{933131F7-6048-4596-8A8C-5D1976FEBA29}">
          <cx:tx>
            <cx:txData>
              <cx:f>_xlchart.v1.10</cx:f>
              <cx:v>References IMRaD</cx:v>
            </cx:txData>
          </cx:tx>
          <cx:spPr>
            <a:solidFill>
              <a:schemeClr val="accent3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inclusive"/>
          </cx:layoutPr>
        </cx:series>
        <cx:series layoutId="boxWhisker" uniqueId="{F8E76CE2-C139-4CAE-B7B6-CEA3C4500B98}">
          <cx:tx>
            <cx:txData>
              <cx:f>_xlchart.v1.12</cx:f>
              <cx:v>Ref. Intro.</cx:v>
            </cx:txData>
          </cx:tx>
          <cx:spPr>
            <a:solidFill>
              <a:srgbClr val="FFC000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"/>
        <cx:title/>
        <cx:tickLabels/>
        <cx:spPr>
          <a:ln w="31750">
            <a:solidFill>
              <a:schemeClr val="tx1"/>
            </a:solidFill>
          </a:ln>
        </cx:sp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>
                    <a:solidFill>
                      <a:schemeClr val="tx1"/>
                    </a:solidFill>
                  </a:defRPr>
                </a:pPr>
                <a:r>
                  <a:rPr lang="hr-HR" sz="900" b="1" i="0" u="none" strike="noStrike" baseline="0">
                    <a:solidFill>
                      <a:schemeClr val="tx1"/>
                    </a:solidFill>
                    <a:latin typeface="Arial" panose="020B0604020202020204"/>
                  </a:rPr>
                  <a:t>References (n)</a:t>
                </a:r>
                <a:endParaRPr lang="en-US" sz="900" b="1" i="0" u="none" strike="noStrike" baseline="0">
                  <a:solidFill>
                    <a:schemeClr val="tx1"/>
                  </a:solidFill>
                  <a:latin typeface="Arial" panose="020B0604020202020204"/>
                </a:endParaRPr>
              </a:p>
            </cx:rich>
          </cx:tx>
        </cx:title>
        <cx:majorTickMarks type="out"/>
        <cx:tickLabels/>
        <cx:spPr>
          <a:ln w="34925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chemeClr val="tx1"/>
                </a:solidFill>
              </a:defRPr>
            </a:pPr>
            <a:endParaRPr lang="en-US" sz="900" b="1" i="0" u="none" strike="noStrike" baseline="0">
              <a:solidFill>
                <a:schemeClr val="tx1"/>
              </a:solidFill>
              <a:latin typeface="Arial" panose="020B0604020202020204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chemeClr val="tx1"/>
              </a:solidFill>
            </a:defRPr>
          </a:pPr>
          <a:endParaRPr lang="en-US" sz="900" b="1" i="0" u="none" strike="noStrike" baseline="0">
            <a:solidFill>
              <a:schemeClr val="tx1"/>
            </a:solidFill>
            <a:latin typeface="Arial" panose="020B0604020202020204"/>
          </a:endParaRPr>
        </a:p>
      </cx:txPr>
    </cx:legend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_xlchart.v1.15</cx:f>
      </cx:numDim>
    </cx:data>
    <cx:data id="1">
      <cx:numDim type="val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chemeClr val="tx1"/>
                </a:solidFill>
              </a:defRPr>
            </a:pPr>
            <a:r>
              <a:rPr lang="hr-HR" sz="1100" b="1" i="0" u="none" strike="noStrike" baseline="0">
                <a:solidFill>
                  <a:schemeClr val="tx1"/>
                </a:solidFill>
                <a:latin typeface="Arial" panose="020B0604020202020204"/>
              </a:rPr>
              <a:t>Original research articles</a:t>
            </a:r>
            <a:endParaRPr lang="en-US" sz="1100" b="1" i="0" u="none" strike="noStrike" baseline="0">
              <a:solidFill>
                <a:schemeClr val="tx1"/>
              </a:solidFill>
              <a:latin typeface="Arial" panose="020B0604020202020204"/>
            </a:endParaRPr>
          </a:p>
        </cx:rich>
      </cx:tx>
    </cx:title>
    <cx:plotArea>
      <cx:plotAreaRegion>
        <cx:series layoutId="boxWhisker" uniqueId="{F10CC649-9B25-4E57-9120-0403E6D96262}">
          <cx:tx>
            <cx:txData>
              <cx:f>_xlchart.v1.14</cx:f>
              <cx:v>References IMRaD</cx:v>
            </cx:txData>
          </cx:tx>
          <cx:spPr>
            <a:solidFill>
              <a:schemeClr val="accent3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inclusive"/>
          </cx:layoutPr>
        </cx:series>
        <cx:series layoutId="boxWhisker" uniqueId="{8075AFC8-CFDE-4447-9E55-B7CCEDE310DB}">
          <cx:tx>
            <cx:txData>
              <cx:f>_xlchart.v1.16</cx:f>
              <cx:v>Ref. Intro.</cx:v>
            </cx:txData>
          </cx:tx>
          <cx:spPr>
            <a:solidFill>
              <a:srgbClr val="FFC000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"/>
        <cx:title/>
        <cx:tickLabels/>
        <cx:spPr>
          <a:ln w="34925">
            <a:solidFill>
              <a:schemeClr val="tx1"/>
            </a:solidFill>
          </a:ln>
        </cx:spPr>
      </cx:axis>
      <cx:axis id="1">
        <cx:valScaling max="120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>
                    <a:solidFill>
                      <a:schemeClr val="tx1"/>
                    </a:solidFill>
                  </a:defRPr>
                </a:pPr>
                <a:r>
                  <a:rPr lang="hr-HR" sz="900" b="1" i="0" u="none" strike="noStrike" baseline="0">
                    <a:solidFill>
                      <a:schemeClr val="tx1"/>
                    </a:solidFill>
                    <a:latin typeface="Arial" panose="020B0604020202020204"/>
                  </a:rPr>
                  <a:t>References (n)</a:t>
                </a:r>
                <a:endParaRPr lang="en-US" sz="900" b="1" i="0" u="none" strike="noStrike" baseline="0">
                  <a:solidFill>
                    <a:schemeClr val="tx1"/>
                  </a:solidFill>
                  <a:latin typeface="Arial" panose="020B0604020202020204"/>
                </a:endParaRPr>
              </a:p>
            </cx:rich>
          </cx:tx>
        </cx:title>
        <cx:majorTickMarks type="out"/>
        <cx:tickLabels/>
        <cx:spPr>
          <a:ln w="34925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chemeClr val="tx1"/>
                </a:solidFill>
              </a:defRPr>
            </a:pPr>
            <a:endParaRPr lang="en-US" sz="900" b="1" i="0" u="none" strike="noStrike" baseline="0">
              <a:solidFill>
                <a:schemeClr val="tx1"/>
              </a:solidFill>
              <a:latin typeface="Arial" panose="020B0604020202020204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chemeClr val="tx1"/>
              </a:solidFill>
            </a:defRPr>
          </a:pPr>
          <a:endParaRPr lang="en-US" sz="900" b="1" i="0" u="none" strike="noStrike" baseline="0">
            <a:solidFill>
              <a:schemeClr val="tx1"/>
            </a:solidFill>
            <a:latin typeface="Arial" panose="020B06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microsoft.com/office/2014/relationships/chartEx" Target="../charts/chartEx4.xml"/><Relationship Id="rId4" Type="http://schemas.microsoft.com/office/2014/relationships/chartEx" Target="../charts/chartEx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4761</xdr:rowOff>
    </xdr:from>
    <xdr:to>
      <xdr:col>9</xdr:col>
      <xdr:colOff>0</xdr:colOff>
      <xdr:row>65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86B08F-7056-501E-EFD2-948B3018F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12</xdr:row>
      <xdr:rowOff>4761</xdr:rowOff>
    </xdr:from>
    <xdr:to>
      <xdr:col>32</xdr:col>
      <xdr:colOff>171450</xdr:colOff>
      <xdr:row>35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A7F51A65-04B0-7303-4DEC-275FE4978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93025" y="2357436"/>
              <a:ext cx="3333750" cy="44434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33</xdr:col>
      <xdr:colOff>0</xdr:colOff>
      <xdr:row>12</xdr:row>
      <xdr:rowOff>4761</xdr:rowOff>
    </xdr:from>
    <xdr:to>
      <xdr:col>41</xdr:col>
      <xdr:colOff>9525</xdr:colOff>
      <xdr:row>35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351977E9-6558-B4D3-BA38-2DF82921AF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955375" y="2357436"/>
              <a:ext cx="3448050" cy="44434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26</xdr:col>
      <xdr:colOff>0</xdr:colOff>
      <xdr:row>36</xdr:row>
      <xdr:rowOff>4761</xdr:rowOff>
    </xdr:from>
    <xdr:to>
      <xdr:col>32</xdr:col>
      <xdr:colOff>161925</xdr:colOff>
      <xdr:row>52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5" name="Chart 14">
              <a:extLst>
                <a:ext uri="{FF2B5EF4-FFF2-40B4-BE49-F238E27FC236}">
                  <a16:creationId xmlns:a16="http://schemas.microsoft.com/office/drawing/2014/main" id="{8F625464-5A4C-BDBE-106A-18F928C1D3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93025" y="6996111"/>
              <a:ext cx="3324225" cy="30718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32</xdr:col>
      <xdr:colOff>400049</xdr:colOff>
      <xdr:row>36</xdr:row>
      <xdr:rowOff>4761</xdr:rowOff>
    </xdr:from>
    <xdr:to>
      <xdr:col>40</xdr:col>
      <xdr:colOff>361950</xdr:colOff>
      <xdr:row>51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6" name="Chart 15">
              <a:extLst>
                <a:ext uri="{FF2B5EF4-FFF2-40B4-BE49-F238E27FC236}">
                  <a16:creationId xmlns:a16="http://schemas.microsoft.com/office/drawing/2014/main" id="{0367DF30-5033-FF70-BB66-BAA3B87CA0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955374" y="6996111"/>
              <a:ext cx="3429001" cy="3071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371474</xdr:colOff>
      <xdr:row>72</xdr:row>
      <xdr:rowOff>4762</xdr:rowOff>
    </xdr:from>
    <xdr:to>
      <xdr:col>8</xdr:col>
      <xdr:colOff>761999</xdr:colOff>
      <xdr:row>93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FDBB73A-471B-CACC-1E52-246F3B6CB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4761</xdr:rowOff>
    </xdr:from>
    <xdr:to>
      <xdr:col>14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02F9DD-BB6D-E409-7503-B100F3FC2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4762</xdr:rowOff>
    </xdr:from>
    <xdr:to>
      <xdr:col>14</xdr:col>
      <xdr:colOff>0</xdr:colOff>
      <xdr:row>32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756087-BAB3-5CF0-2633-29F2A14CE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33</xdr:row>
      <xdr:rowOff>4762</xdr:rowOff>
    </xdr:from>
    <xdr:to>
      <xdr:col>13</xdr:col>
      <xdr:colOff>761999</xdr:colOff>
      <xdr:row>48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4EC063-86CA-F945-30D5-D0AD37344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49</xdr:row>
      <xdr:rowOff>4762</xdr:rowOff>
    </xdr:from>
    <xdr:to>
      <xdr:col>14</xdr:col>
      <xdr:colOff>0</xdr:colOff>
      <xdr:row>64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D81C8F-242F-453E-0209-E23A8DD3C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</xdr:row>
      <xdr:rowOff>4761</xdr:rowOff>
    </xdr:from>
    <xdr:to>
      <xdr:col>21</xdr:col>
      <xdr:colOff>0</xdr:colOff>
      <xdr:row>16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78A1B4-DF5D-1609-1F1A-D8BD52D73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17</xdr:row>
      <xdr:rowOff>4762</xdr:rowOff>
    </xdr:from>
    <xdr:to>
      <xdr:col>21</xdr:col>
      <xdr:colOff>0</xdr:colOff>
      <xdr:row>32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7101324-0E59-1C61-EB6B-F8632C9C6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33</xdr:row>
      <xdr:rowOff>4762</xdr:rowOff>
    </xdr:from>
    <xdr:to>
      <xdr:col>21</xdr:col>
      <xdr:colOff>0</xdr:colOff>
      <xdr:row>48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6D30AB-0763-98FD-AF94-16C2A2274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49</xdr:row>
      <xdr:rowOff>4762</xdr:rowOff>
    </xdr:from>
    <xdr:to>
      <xdr:col>21</xdr:col>
      <xdr:colOff>0</xdr:colOff>
      <xdr:row>64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011FE47-8817-4378-3468-45F016906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4762</xdr:rowOff>
    </xdr:from>
    <xdr:to>
      <xdr:col>13</xdr:col>
      <xdr:colOff>1209673</xdr:colOff>
      <xdr:row>54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26D382-6787-D9BA-138A-B15FAFF6D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428625</xdr:colOff>
      <xdr:row>55</xdr:row>
      <xdr:rowOff>1</xdr:rowOff>
    </xdr:from>
    <xdr:to>
      <xdr:col>11</xdr:col>
      <xdr:colOff>733425</xdr:colOff>
      <xdr:row>69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EB310B-3B1C-C7AF-F0E1-E5C44F5E4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1066799</xdr:colOff>
      <xdr:row>55</xdr:row>
      <xdr:rowOff>4761</xdr:rowOff>
    </xdr:from>
    <xdr:to>
      <xdr:col>15</xdr:col>
      <xdr:colOff>552449</xdr:colOff>
      <xdr:row>68</xdr:row>
      <xdr:rowOff>209549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FF0FBED-B795-DA19-9D28-CF767BE4B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438150</xdr:colOff>
      <xdr:row>70</xdr:row>
      <xdr:rowOff>4761</xdr:rowOff>
    </xdr:from>
    <xdr:to>
      <xdr:col>11</xdr:col>
      <xdr:colOff>742950</xdr:colOff>
      <xdr:row>83</xdr:row>
      <xdr:rowOff>209549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6576B83-92F2-A8E9-FF7F-DB4E246CA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70</xdr:row>
      <xdr:rowOff>4761</xdr:rowOff>
    </xdr:from>
    <xdr:to>
      <xdr:col>15</xdr:col>
      <xdr:colOff>552450</xdr:colOff>
      <xdr:row>83</xdr:row>
      <xdr:rowOff>209549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3DD25C-A835-5BD1-6A19-A79F95D48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dison">
  <a:themeElements>
    <a:clrScheme name="Madison">
      <a:dk1>
        <a:sysClr val="windowText" lastClr="000000"/>
      </a:dk1>
      <a:lt1>
        <a:sysClr val="window" lastClr="FFFFFF"/>
      </a:lt1>
      <a:dk2>
        <a:srgbClr val="1F2D29"/>
      </a:dk2>
      <a:lt2>
        <a:srgbClr val="C5FAEB"/>
      </a:lt2>
      <a:accent1>
        <a:srgbClr val="A1D68B"/>
      </a:accent1>
      <a:accent2>
        <a:srgbClr val="5EC795"/>
      </a:accent2>
      <a:accent3>
        <a:srgbClr val="4DADCF"/>
      </a:accent3>
      <a:accent4>
        <a:srgbClr val="CDB756"/>
      </a:accent4>
      <a:accent5>
        <a:srgbClr val="E29C36"/>
      </a:accent5>
      <a:accent6>
        <a:srgbClr val="8EC0C1"/>
      </a:accent6>
      <a:hlink>
        <a:srgbClr val="6D9D9B"/>
      </a:hlink>
      <a:folHlink>
        <a:srgbClr val="6D8583"/>
      </a:folHlink>
    </a:clrScheme>
    <a:fontScheme name="Madison">
      <a:maj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dison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alpha val="88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dison" id="{025CB5FB-2DD3-45EE-B6F0-CC461540EB19}" vid="{6AC10936-2DFC-4054-9ADF-B5E2C5F86190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2EC8-FF8E-432B-86D9-B3E85C66BD1E}">
  <dimension ref="B1:AJ155"/>
  <sheetViews>
    <sheetView tabSelected="1" topLeftCell="A6" workbookViewId="0"/>
  </sheetViews>
  <sheetFormatPr defaultRowHeight="15" x14ac:dyDescent="0.25"/>
  <cols>
    <col min="1" max="1" width="4.33203125" style="1" customWidth="1"/>
    <col min="2" max="2" width="3.44140625" style="1" bestFit="1" customWidth="1"/>
    <col min="3" max="3" width="9.33203125" style="1" bestFit="1" customWidth="1"/>
    <col min="4" max="4" width="8.5546875" style="1" customWidth="1"/>
    <col min="5" max="5" width="8.109375" style="1" customWidth="1"/>
    <col min="6" max="6" width="8.44140625" style="1" customWidth="1"/>
    <col min="7" max="7" width="8.88671875" style="1"/>
    <col min="8" max="8" width="10" style="1" bestFit="1" customWidth="1"/>
    <col min="9" max="9" width="8.88671875" style="1"/>
    <col min="10" max="10" width="12.109375" style="1" bestFit="1" customWidth="1"/>
    <col min="11" max="11" width="7.33203125" style="1" bestFit="1" customWidth="1"/>
    <col min="12" max="12" width="7.6640625" style="1" bestFit="1" customWidth="1"/>
    <col min="13" max="13" width="4.44140625" style="1" customWidth="1"/>
    <col min="14" max="14" width="18.44140625" style="1" bestFit="1" customWidth="1"/>
    <col min="15" max="15" width="10.5546875" style="1" bestFit="1" customWidth="1"/>
    <col min="16" max="16" width="8.88671875" style="1"/>
    <col min="17" max="17" width="4" style="1" customWidth="1"/>
    <col min="18" max="18" width="3.109375" style="1" bestFit="1" customWidth="1"/>
    <col min="19" max="19" width="9.33203125" style="1" bestFit="1" customWidth="1"/>
    <col min="20" max="20" width="8.88671875" style="1" customWidth="1"/>
    <col min="21" max="21" width="8.6640625" style="1" customWidth="1"/>
    <col min="22" max="22" width="8.77734375" style="1" customWidth="1"/>
    <col min="23" max="23" width="8.109375" style="1" customWidth="1"/>
    <col min="24" max="29" width="8.88671875" style="1"/>
    <col min="30" max="30" width="3.88671875" style="1" customWidth="1"/>
    <col min="31" max="16384" width="8.88671875" style="1"/>
  </cols>
  <sheetData>
    <row r="1" spans="2:36" ht="15.75" thickBot="1" x14ac:dyDescent="0.3"/>
    <row r="2" spans="2:36" ht="16.5" customHeight="1" thickBot="1" x14ac:dyDescent="0.3">
      <c r="B2" s="720" t="s">
        <v>334</v>
      </c>
      <c r="C2" s="721"/>
      <c r="D2" s="721"/>
      <c r="E2" s="721"/>
      <c r="F2" s="721"/>
      <c r="G2" s="721"/>
      <c r="H2" s="721"/>
      <c r="I2" s="721"/>
      <c r="J2" s="721"/>
      <c r="K2" s="721"/>
      <c r="L2" s="722"/>
      <c r="N2" s="701" t="s">
        <v>324</v>
      </c>
      <c r="O2" s="702"/>
      <c r="P2" s="703"/>
      <c r="R2" s="744" t="s">
        <v>335</v>
      </c>
      <c r="S2" s="745"/>
      <c r="T2" s="745"/>
      <c r="U2" s="745"/>
      <c r="V2" s="745"/>
      <c r="W2" s="745"/>
      <c r="X2" s="745"/>
      <c r="Y2" s="745"/>
      <c r="Z2" s="745"/>
      <c r="AA2" s="745"/>
      <c r="AB2" s="745"/>
      <c r="AC2" s="745"/>
      <c r="AE2" s="707" t="s">
        <v>325</v>
      </c>
      <c r="AF2" s="708"/>
      <c r="AG2" s="708"/>
      <c r="AH2" s="708"/>
      <c r="AI2" s="708"/>
      <c r="AJ2" s="709"/>
    </row>
    <row r="3" spans="2:36" ht="16.5" customHeight="1" thickBot="1" x14ac:dyDescent="0.3">
      <c r="B3" s="650"/>
      <c r="C3" s="713" t="s">
        <v>326</v>
      </c>
      <c r="D3" s="714"/>
      <c r="E3" s="714"/>
      <c r="F3" s="714"/>
      <c r="G3" s="714"/>
      <c r="H3" s="714"/>
      <c r="I3" s="714"/>
      <c r="J3" s="714"/>
      <c r="K3" s="714"/>
      <c r="L3" s="715"/>
      <c r="N3" s="704"/>
      <c r="O3" s="705"/>
      <c r="P3" s="706"/>
      <c r="R3" s="651"/>
      <c r="S3" s="713" t="s">
        <v>326</v>
      </c>
      <c r="T3" s="714"/>
      <c r="U3" s="714"/>
      <c r="V3" s="714"/>
      <c r="W3" s="714"/>
      <c r="X3" s="714"/>
      <c r="Y3" s="714"/>
      <c r="Z3" s="714"/>
      <c r="AA3" s="714"/>
      <c r="AB3" s="715"/>
      <c r="AC3" s="666"/>
      <c r="AE3" s="710"/>
      <c r="AF3" s="711"/>
      <c r="AG3" s="711"/>
      <c r="AH3" s="711"/>
      <c r="AI3" s="711"/>
      <c r="AJ3" s="712"/>
    </row>
    <row r="4" spans="2:36" ht="16.5" customHeight="1" thickBot="1" x14ac:dyDescent="0.3">
      <c r="B4" s="652"/>
      <c r="C4" s="723" t="s">
        <v>328</v>
      </c>
      <c r="D4" s="724"/>
      <c r="E4" s="724"/>
      <c r="F4" s="724"/>
      <c r="G4" s="717"/>
      <c r="H4" s="713" t="s">
        <v>331</v>
      </c>
      <c r="I4" s="714"/>
      <c r="J4" s="715"/>
      <c r="K4" s="716" t="s">
        <v>329</v>
      </c>
      <c r="L4" s="717"/>
      <c r="N4" s="29" t="s">
        <v>327</v>
      </c>
      <c r="O4" s="718" t="s">
        <v>21</v>
      </c>
      <c r="P4" s="719"/>
      <c r="R4" s="653"/>
      <c r="S4" s="723" t="s">
        <v>328</v>
      </c>
      <c r="T4" s="724"/>
      <c r="U4" s="724"/>
      <c r="V4" s="724"/>
      <c r="W4" s="717"/>
      <c r="X4" s="713" t="s">
        <v>331</v>
      </c>
      <c r="Y4" s="714"/>
      <c r="Z4" s="715"/>
      <c r="AA4" s="716" t="s">
        <v>329</v>
      </c>
      <c r="AB4" s="717"/>
      <c r="AC4" s="667"/>
      <c r="AE4" s="733" t="s">
        <v>25</v>
      </c>
      <c r="AF4" s="734"/>
      <c r="AG4" s="734"/>
      <c r="AH4" s="734"/>
      <c r="AI4" s="142" t="s">
        <v>21</v>
      </c>
      <c r="AJ4" s="147" t="s">
        <v>32</v>
      </c>
    </row>
    <row r="5" spans="2:36" ht="15.75" thickBot="1" x14ac:dyDescent="0.3">
      <c r="B5" s="29" t="s">
        <v>15</v>
      </c>
      <c r="C5" s="16" t="s">
        <v>6</v>
      </c>
      <c r="D5" s="19" t="s">
        <v>7</v>
      </c>
      <c r="E5" s="16" t="s">
        <v>8</v>
      </c>
      <c r="F5" s="19" t="s">
        <v>9</v>
      </c>
      <c r="G5" s="16" t="s">
        <v>10</v>
      </c>
      <c r="H5" s="15" t="s">
        <v>332</v>
      </c>
      <c r="I5" s="654" t="s">
        <v>12</v>
      </c>
      <c r="J5" s="31" t="s">
        <v>333</v>
      </c>
      <c r="K5" s="15" t="s">
        <v>330</v>
      </c>
      <c r="L5" s="31" t="s">
        <v>35</v>
      </c>
      <c r="N5" s="96" t="s">
        <v>37</v>
      </c>
      <c r="O5" s="729">
        <v>1</v>
      </c>
      <c r="P5" s="730"/>
      <c r="R5" s="29" t="s">
        <v>15</v>
      </c>
      <c r="S5" s="16" t="s">
        <v>6</v>
      </c>
      <c r="T5" s="19" t="s">
        <v>7</v>
      </c>
      <c r="U5" s="16" t="s">
        <v>8</v>
      </c>
      <c r="V5" s="19" t="s">
        <v>9</v>
      </c>
      <c r="W5" s="16" t="s">
        <v>10</v>
      </c>
      <c r="X5" s="29" t="s">
        <v>13</v>
      </c>
      <c r="Y5" s="654" t="s">
        <v>12</v>
      </c>
      <c r="Z5" s="31" t="s">
        <v>16</v>
      </c>
      <c r="AA5" s="15" t="s">
        <v>330</v>
      </c>
      <c r="AB5" s="31" t="s">
        <v>35</v>
      </c>
      <c r="AC5" s="121" t="s">
        <v>30</v>
      </c>
      <c r="AE5" s="735" t="s">
        <v>22</v>
      </c>
      <c r="AF5" s="736"/>
      <c r="AG5" s="736"/>
      <c r="AH5" s="736"/>
      <c r="AI5" s="28">
        <v>1</v>
      </c>
      <c r="AJ5" s="85">
        <v>3200</v>
      </c>
    </row>
    <row r="6" spans="2:36" ht="15.75" x14ac:dyDescent="0.25">
      <c r="B6" s="35">
        <v>1</v>
      </c>
      <c r="C6" s="43">
        <v>4659</v>
      </c>
      <c r="D6" s="44">
        <v>237</v>
      </c>
      <c r="E6" s="43">
        <v>1470</v>
      </c>
      <c r="F6" s="44">
        <v>701</v>
      </c>
      <c r="G6" s="671">
        <f>SUM(C6:F6)</f>
        <v>7067</v>
      </c>
      <c r="H6" s="40">
        <v>5</v>
      </c>
      <c r="I6" s="42" t="s">
        <v>0</v>
      </c>
      <c r="J6" s="655" t="s">
        <v>26</v>
      </c>
      <c r="K6" s="40">
        <v>32</v>
      </c>
      <c r="L6" s="37">
        <v>31</v>
      </c>
      <c r="N6" s="94" t="s">
        <v>38</v>
      </c>
      <c r="O6" s="725">
        <v>2</v>
      </c>
      <c r="P6" s="726"/>
      <c r="R6" s="10">
        <v>1</v>
      </c>
      <c r="S6" s="671">
        <v>467</v>
      </c>
      <c r="T6" s="679">
        <v>679</v>
      </c>
      <c r="U6" s="671">
        <v>1016</v>
      </c>
      <c r="V6" s="679">
        <v>1132</v>
      </c>
      <c r="W6" s="43">
        <f>SUM(S6:V6)</f>
        <v>3294</v>
      </c>
      <c r="X6" s="11" t="s">
        <v>17</v>
      </c>
      <c r="Y6" s="11">
        <v>2016</v>
      </c>
      <c r="Z6" s="663" t="s">
        <v>26</v>
      </c>
      <c r="AA6" s="81">
        <v>33</v>
      </c>
      <c r="AB6" s="12">
        <v>14</v>
      </c>
      <c r="AC6" s="77"/>
      <c r="AE6" s="737" t="s">
        <v>51</v>
      </c>
      <c r="AF6" s="738"/>
      <c r="AG6" s="738"/>
      <c r="AH6" s="738"/>
      <c r="AI6" s="146">
        <v>2</v>
      </c>
      <c r="AJ6" s="86" t="s">
        <v>34</v>
      </c>
    </row>
    <row r="7" spans="2:36" ht="15.75" x14ac:dyDescent="0.25">
      <c r="B7" s="38">
        <v>2</v>
      </c>
      <c r="C7" s="46">
        <v>2399</v>
      </c>
      <c r="D7" s="47">
        <v>361</v>
      </c>
      <c r="E7" s="46">
        <v>633</v>
      </c>
      <c r="F7" s="47">
        <v>738</v>
      </c>
      <c r="G7" s="672">
        <f t="shared" ref="G7:G70" si="0">SUM(C7:F7)</f>
        <v>4131</v>
      </c>
      <c r="H7" s="41">
        <v>8</v>
      </c>
      <c r="I7" s="28" t="s">
        <v>0</v>
      </c>
      <c r="J7" s="85" t="s">
        <v>26</v>
      </c>
      <c r="K7" s="41">
        <v>56</v>
      </c>
      <c r="L7" s="39">
        <v>48</v>
      </c>
      <c r="N7" s="94" t="s">
        <v>39</v>
      </c>
      <c r="O7" s="725">
        <v>3</v>
      </c>
      <c r="P7" s="726"/>
      <c r="R7" s="141">
        <v>2</v>
      </c>
      <c r="S7" s="46">
        <v>283</v>
      </c>
      <c r="T7" s="47">
        <v>1871</v>
      </c>
      <c r="U7" s="46">
        <v>423</v>
      </c>
      <c r="V7" s="47">
        <v>777</v>
      </c>
      <c r="W7" s="671">
        <f t="shared" ref="W7:W70" si="1">SUM(S7:V7)</f>
        <v>3354</v>
      </c>
      <c r="X7" s="28" t="s">
        <v>17</v>
      </c>
      <c r="Y7" s="28">
        <v>2016</v>
      </c>
      <c r="Z7" s="45" t="s">
        <v>26</v>
      </c>
      <c r="AA7" s="82">
        <v>23</v>
      </c>
      <c r="AB7" s="5">
        <v>8</v>
      </c>
      <c r="AC7" s="78"/>
      <c r="AE7" s="753" t="s">
        <v>23</v>
      </c>
      <c r="AF7" s="754"/>
      <c r="AG7" s="754"/>
      <c r="AH7" s="754"/>
      <c r="AI7" s="32">
        <v>3</v>
      </c>
      <c r="AJ7" s="87">
        <v>3000</v>
      </c>
    </row>
    <row r="8" spans="2:36" ht="15.75" x14ac:dyDescent="0.25">
      <c r="B8" s="38">
        <v>3</v>
      </c>
      <c r="C8" s="46">
        <v>1164</v>
      </c>
      <c r="D8" s="47">
        <v>201</v>
      </c>
      <c r="E8" s="46">
        <v>260</v>
      </c>
      <c r="F8" s="47">
        <v>923</v>
      </c>
      <c r="G8" s="672">
        <f t="shared" si="0"/>
        <v>2548</v>
      </c>
      <c r="H8" s="41">
        <v>6</v>
      </c>
      <c r="I8" s="28" t="s">
        <v>0</v>
      </c>
      <c r="J8" s="85" t="s">
        <v>26</v>
      </c>
      <c r="K8" s="41">
        <v>14</v>
      </c>
      <c r="L8" s="39">
        <v>6</v>
      </c>
      <c r="N8" s="94" t="s">
        <v>40</v>
      </c>
      <c r="O8" s="725">
        <v>4</v>
      </c>
      <c r="P8" s="726"/>
      <c r="R8" s="141">
        <v>3</v>
      </c>
      <c r="S8" s="46">
        <v>420</v>
      </c>
      <c r="T8" s="47">
        <v>765</v>
      </c>
      <c r="U8" s="46">
        <v>430</v>
      </c>
      <c r="V8" s="47">
        <v>1567</v>
      </c>
      <c r="W8" s="671">
        <f t="shared" si="1"/>
        <v>3182</v>
      </c>
      <c r="X8" s="28" t="s">
        <v>17</v>
      </c>
      <c r="Y8" s="28">
        <v>2016</v>
      </c>
      <c r="Z8" s="45" t="s">
        <v>26</v>
      </c>
      <c r="AA8" s="82">
        <v>18</v>
      </c>
      <c r="AB8" s="5">
        <v>6</v>
      </c>
      <c r="AC8" s="78"/>
      <c r="AE8" s="755" t="s">
        <v>52</v>
      </c>
      <c r="AF8" s="756"/>
      <c r="AG8" s="756"/>
      <c r="AH8" s="756"/>
      <c r="AI8" s="144">
        <v>4</v>
      </c>
      <c r="AJ8" s="88" t="s">
        <v>33</v>
      </c>
    </row>
    <row r="9" spans="2:36" ht="16.5" thickBot="1" x14ac:dyDescent="0.3">
      <c r="B9" s="38">
        <v>4</v>
      </c>
      <c r="C9" s="46">
        <v>3009</v>
      </c>
      <c r="D9" s="47">
        <v>374</v>
      </c>
      <c r="E9" s="46">
        <v>1082</v>
      </c>
      <c r="F9" s="47">
        <v>873</v>
      </c>
      <c r="G9" s="672">
        <f t="shared" si="0"/>
        <v>5338</v>
      </c>
      <c r="H9" s="41">
        <v>3</v>
      </c>
      <c r="I9" s="28" t="s">
        <v>0</v>
      </c>
      <c r="J9" s="85" t="s">
        <v>26</v>
      </c>
      <c r="K9" s="41">
        <v>24</v>
      </c>
      <c r="L9" s="39">
        <v>18</v>
      </c>
      <c r="N9" s="94" t="s">
        <v>41</v>
      </c>
      <c r="O9" s="725">
        <v>5</v>
      </c>
      <c r="P9" s="726"/>
      <c r="R9" s="141">
        <v>4</v>
      </c>
      <c r="S9" s="46">
        <v>445</v>
      </c>
      <c r="T9" s="47">
        <v>1278</v>
      </c>
      <c r="U9" s="46">
        <v>360</v>
      </c>
      <c r="V9" s="47">
        <v>1015</v>
      </c>
      <c r="W9" s="671">
        <f t="shared" si="1"/>
        <v>3098</v>
      </c>
      <c r="X9" s="28" t="s">
        <v>17</v>
      </c>
      <c r="Y9" s="28">
        <v>2016</v>
      </c>
      <c r="Z9" s="45" t="s">
        <v>26</v>
      </c>
      <c r="AA9" s="82">
        <v>25</v>
      </c>
      <c r="AB9" s="5">
        <v>9</v>
      </c>
      <c r="AC9" s="78"/>
      <c r="AE9" s="757" t="s">
        <v>24</v>
      </c>
      <c r="AF9" s="758"/>
      <c r="AG9" s="758"/>
      <c r="AH9" s="758"/>
      <c r="AI9" s="9">
        <v>5</v>
      </c>
      <c r="AJ9" s="154">
        <v>3500</v>
      </c>
    </row>
    <row r="10" spans="2:36" ht="15.75" x14ac:dyDescent="0.25">
      <c r="B10" s="38">
        <v>5</v>
      </c>
      <c r="C10" s="46">
        <v>3664</v>
      </c>
      <c r="D10" s="47">
        <v>1080</v>
      </c>
      <c r="E10" s="46">
        <v>1113</v>
      </c>
      <c r="F10" s="47">
        <v>1064</v>
      </c>
      <c r="G10" s="672">
        <f t="shared" si="0"/>
        <v>6921</v>
      </c>
      <c r="H10" s="41">
        <v>8</v>
      </c>
      <c r="I10" s="28" t="s">
        <v>0</v>
      </c>
      <c r="J10" s="85" t="s">
        <v>26</v>
      </c>
      <c r="K10" s="41">
        <v>42</v>
      </c>
      <c r="L10" s="39">
        <v>23</v>
      </c>
      <c r="N10" s="94" t="s">
        <v>42</v>
      </c>
      <c r="O10" s="725">
        <v>6</v>
      </c>
      <c r="P10" s="726"/>
      <c r="R10" s="141">
        <v>5</v>
      </c>
      <c r="S10" s="46">
        <v>250</v>
      </c>
      <c r="T10" s="47">
        <v>962</v>
      </c>
      <c r="U10" s="46">
        <v>440</v>
      </c>
      <c r="V10" s="47">
        <v>1542</v>
      </c>
      <c r="W10" s="671">
        <f t="shared" si="1"/>
        <v>3194</v>
      </c>
      <c r="X10" s="28" t="s">
        <v>17</v>
      </c>
      <c r="Y10" s="28">
        <v>2016</v>
      </c>
      <c r="Z10" s="45" t="s">
        <v>26</v>
      </c>
      <c r="AA10" s="82">
        <v>40</v>
      </c>
      <c r="AB10" s="5">
        <v>3</v>
      </c>
      <c r="AC10" s="78"/>
      <c r="AE10" s="153" t="s">
        <v>53</v>
      </c>
      <c r="AF10" s="731" t="s">
        <v>56</v>
      </c>
      <c r="AG10" s="731"/>
      <c r="AH10" s="731"/>
      <c r="AI10" s="76"/>
      <c r="AJ10" s="90"/>
    </row>
    <row r="11" spans="2:36" ht="16.5" thickBot="1" x14ac:dyDescent="0.3">
      <c r="B11" s="38">
        <v>6</v>
      </c>
      <c r="C11" s="46">
        <v>3607</v>
      </c>
      <c r="D11" s="47">
        <v>377</v>
      </c>
      <c r="E11" s="46">
        <v>978</v>
      </c>
      <c r="F11" s="47">
        <v>552</v>
      </c>
      <c r="G11" s="672">
        <f t="shared" si="0"/>
        <v>5514</v>
      </c>
      <c r="H11" s="41">
        <v>3</v>
      </c>
      <c r="I11" s="28" t="s">
        <v>0</v>
      </c>
      <c r="J11" s="85" t="s">
        <v>26</v>
      </c>
      <c r="K11" s="41">
        <v>27</v>
      </c>
      <c r="L11" s="39">
        <v>17</v>
      </c>
      <c r="N11" s="94" t="s">
        <v>43</v>
      </c>
      <c r="O11" s="725">
        <v>7</v>
      </c>
      <c r="P11" s="726"/>
      <c r="R11" s="141">
        <v>6</v>
      </c>
      <c r="S11" s="46">
        <v>409</v>
      </c>
      <c r="T11" s="47">
        <v>862</v>
      </c>
      <c r="U11" s="46">
        <v>932</v>
      </c>
      <c r="V11" s="47">
        <v>1012</v>
      </c>
      <c r="W11" s="671">
        <f t="shared" si="1"/>
        <v>3215</v>
      </c>
      <c r="X11" s="28" t="s">
        <v>17</v>
      </c>
      <c r="Y11" s="28">
        <v>2017</v>
      </c>
      <c r="Z11" s="45" t="s">
        <v>26</v>
      </c>
      <c r="AA11" s="82">
        <v>21</v>
      </c>
      <c r="AB11" s="5">
        <v>7</v>
      </c>
      <c r="AC11" s="78"/>
      <c r="AE11" s="98" t="s">
        <v>54</v>
      </c>
      <c r="AF11" s="732" t="s">
        <v>55</v>
      </c>
      <c r="AG11" s="732"/>
      <c r="AH11" s="732"/>
      <c r="AI11" s="99"/>
      <c r="AJ11" s="100"/>
    </row>
    <row r="12" spans="2:36" ht="16.5" thickBot="1" x14ac:dyDescent="0.3">
      <c r="B12" s="38">
        <v>7</v>
      </c>
      <c r="C12" s="46">
        <v>1825</v>
      </c>
      <c r="D12" s="47">
        <v>164</v>
      </c>
      <c r="E12" s="46">
        <v>180</v>
      </c>
      <c r="F12" s="47">
        <v>1176</v>
      </c>
      <c r="G12" s="672">
        <f t="shared" si="0"/>
        <v>3345</v>
      </c>
      <c r="H12" s="41">
        <v>6</v>
      </c>
      <c r="I12" s="28" t="s">
        <v>0</v>
      </c>
      <c r="J12" s="85" t="s">
        <v>26</v>
      </c>
      <c r="K12" s="41">
        <v>34</v>
      </c>
      <c r="L12" s="39">
        <v>22</v>
      </c>
      <c r="N12" s="94" t="s">
        <v>44</v>
      </c>
      <c r="O12" s="725">
        <v>8</v>
      </c>
      <c r="P12" s="726"/>
      <c r="R12" s="141">
        <v>7</v>
      </c>
      <c r="S12" s="46">
        <v>236</v>
      </c>
      <c r="T12" s="47">
        <v>890</v>
      </c>
      <c r="U12" s="46">
        <v>890</v>
      </c>
      <c r="V12" s="47">
        <v>1202</v>
      </c>
      <c r="W12" s="671">
        <f t="shared" si="1"/>
        <v>3218</v>
      </c>
      <c r="X12" s="28" t="s">
        <v>17</v>
      </c>
      <c r="Y12" s="28">
        <v>2017</v>
      </c>
      <c r="Z12" s="45" t="s">
        <v>26</v>
      </c>
      <c r="AA12" s="82">
        <v>19</v>
      </c>
      <c r="AB12" s="5">
        <v>8</v>
      </c>
      <c r="AC12" s="78"/>
      <c r="AE12" s="91"/>
      <c r="AJ12" s="92"/>
    </row>
    <row r="13" spans="2:36" ht="15.75" x14ac:dyDescent="0.25">
      <c r="B13" s="38">
        <v>8</v>
      </c>
      <c r="C13" s="46">
        <v>1315</v>
      </c>
      <c r="D13" s="47">
        <v>699</v>
      </c>
      <c r="E13" s="46">
        <v>1928</v>
      </c>
      <c r="F13" s="47">
        <v>707</v>
      </c>
      <c r="G13" s="672">
        <f t="shared" si="0"/>
        <v>4649</v>
      </c>
      <c r="H13" s="41">
        <v>8</v>
      </c>
      <c r="I13" s="28" t="s">
        <v>0</v>
      </c>
      <c r="J13" s="85" t="s">
        <v>26</v>
      </c>
      <c r="K13" s="41">
        <v>38</v>
      </c>
      <c r="L13" s="39">
        <v>19</v>
      </c>
      <c r="N13" s="94" t="s">
        <v>45</v>
      </c>
      <c r="O13" s="725">
        <v>9</v>
      </c>
      <c r="P13" s="726"/>
      <c r="R13" s="141">
        <v>8</v>
      </c>
      <c r="S13" s="46">
        <v>433</v>
      </c>
      <c r="T13" s="47">
        <v>1055</v>
      </c>
      <c r="U13" s="46">
        <v>428</v>
      </c>
      <c r="V13" s="47">
        <v>1328</v>
      </c>
      <c r="W13" s="671">
        <f t="shared" si="1"/>
        <v>3244</v>
      </c>
      <c r="X13" s="28" t="s">
        <v>17</v>
      </c>
      <c r="Y13" s="28">
        <v>2017</v>
      </c>
      <c r="Z13" s="45" t="s">
        <v>26</v>
      </c>
      <c r="AA13" s="82">
        <v>37</v>
      </c>
      <c r="AB13" s="5">
        <v>12</v>
      </c>
      <c r="AC13" s="78" t="s">
        <v>31</v>
      </c>
      <c r="AE13" s="746" t="s">
        <v>31</v>
      </c>
      <c r="AF13" s="734" t="s">
        <v>304</v>
      </c>
      <c r="AG13" s="734"/>
      <c r="AH13" s="734"/>
      <c r="AI13" s="748"/>
      <c r="AJ13" s="92" t="s">
        <v>84</v>
      </c>
    </row>
    <row r="14" spans="2:36" ht="16.5" thickBot="1" x14ac:dyDescent="0.3">
      <c r="B14" s="38">
        <v>9</v>
      </c>
      <c r="C14" s="46">
        <v>3789</v>
      </c>
      <c r="D14" s="47">
        <v>449</v>
      </c>
      <c r="E14" s="46">
        <v>601</v>
      </c>
      <c r="F14" s="47">
        <v>841</v>
      </c>
      <c r="G14" s="672">
        <f t="shared" si="0"/>
        <v>5680</v>
      </c>
      <c r="H14" s="41">
        <v>8</v>
      </c>
      <c r="I14" s="28" t="s">
        <v>0</v>
      </c>
      <c r="J14" s="85" t="s">
        <v>26</v>
      </c>
      <c r="K14" s="41">
        <v>19</v>
      </c>
      <c r="L14" s="39">
        <v>14</v>
      </c>
      <c r="N14" s="97" t="s">
        <v>46</v>
      </c>
      <c r="O14" s="727">
        <v>10</v>
      </c>
      <c r="P14" s="728"/>
      <c r="R14" s="141">
        <v>9</v>
      </c>
      <c r="S14" s="46">
        <v>387</v>
      </c>
      <c r="T14" s="47">
        <v>1311</v>
      </c>
      <c r="U14" s="46">
        <v>757</v>
      </c>
      <c r="V14" s="47">
        <v>813</v>
      </c>
      <c r="W14" s="671">
        <f t="shared" si="1"/>
        <v>3268</v>
      </c>
      <c r="X14" s="28" t="s">
        <v>17</v>
      </c>
      <c r="Y14" s="28">
        <v>2017</v>
      </c>
      <c r="Z14" s="45" t="s">
        <v>27</v>
      </c>
      <c r="AA14" s="82">
        <v>25</v>
      </c>
      <c r="AB14" s="5">
        <v>16</v>
      </c>
      <c r="AC14" s="78"/>
      <c r="AE14" s="747"/>
      <c r="AF14" s="749" t="s">
        <v>28</v>
      </c>
      <c r="AG14" s="749"/>
      <c r="AH14" s="749"/>
      <c r="AI14" s="750"/>
      <c r="AJ14" s="92"/>
    </row>
    <row r="15" spans="2:36" ht="16.5" thickBot="1" x14ac:dyDescent="0.3">
      <c r="B15" s="38">
        <v>10</v>
      </c>
      <c r="C15" s="46">
        <v>1625</v>
      </c>
      <c r="D15" s="47">
        <v>1137</v>
      </c>
      <c r="E15" s="46">
        <v>1016</v>
      </c>
      <c r="F15" s="47">
        <v>500</v>
      </c>
      <c r="G15" s="672">
        <f t="shared" si="0"/>
        <v>4278</v>
      </c>
      <c r="H15" s="41">
        <v>9</v>
      </c>
      <c r="I15" s="28" t="s">
        <v>0</v>
      </c>
      <c r="J15" s="85" t="s">
        <v>27</v>
      </c>
      <c r="K15" s="41">
        <v>22</v>
      </c>
      <c r="L15" s="39">
        <v>12</v>
      </c>
      <c r="N15" s="91"/>
      <c r="P15" s="92"/>
      <c r="R15" s="141">
        <v>10</v>
      </c>
      <c r="S15" s="46">
        <v>507</v>
      </c>
      <c r="T15" s="47">
        <v>822</v>
      </c>
      <c r="U15" s="46">
        <v>278</v>
      </c>
      <c r="V15" s="47">
        <v>1642</v>
      </c>
      <c r="W15" s="671">
        <f t="shared" si="1"/>
        <v>3249</v>
      </c>
      <c r="X15" s="28" t="s">
        <v>17</v>
      </c>
      <c r="Y15" s="28">
        <v>2017</v>
      </c>
      <c r="Z15" s="45" t="s">
        <v>26</v>
      </c>
      <c r="AA15" s="82">
        <v>35</v>
      </c>
      <c r="AB15" s="5">
        <v>18</v>
      </c>
      <c r="AC15" s="78"/>
      <c r="AE15" s="91"/>
      <c r="AJ15" s="92"/>
    </row>
    <row r="16" spans="2:36" ht="15.75" x14ac:dyDescent="0.25">
      <c r="B16" s="38">
        <v>11</v>
      </c>
      <c r="C16" s="46">
        <v>3264</v>
      </c>
      <c r="D16" s="47">
        <v>616</v>
      </c>
      <c r="E16" s="46">
        <v>778</v>
      </c>
      <c r="F16" s="47">
        <v>1246</v>
      </c>
      <c r="G16" s="672">
        <f t="shared" si="0"/>
        <v>5904</v>
      </c>
      <c r="H16" s="41">
        <v>1</v>
      </c>
      <c r="I16" s="28" t="s">
        <v>0</v>
      </c>
      <c r="J16" s="85" t="s">
        <v>27</v>
      </c>
      <c r="K16" s="41">
        <v>37</v>
      </c>
      <c r="L16" s="39">
        <v>30</v>
      </c>
      <c r="N16" s="661" t="s">
        <v>333</v>
      </c>
      <c r="O16" s="142" t="s">
        <v>14</v>
      </c>
      <c r="P16" s="147" t="s">
        <v>48</v>
      </c>
      <c r="R16" s="141">
        <v>11</v>
      </c>
      <c r="S16" s="46">
        <v>376</v>
      </c>
      <c r="T16" s="47">
        <v>1116</v>
      </c>
      <c r="U16" s="46">
        <v>844</v>
      </c>
      <c r="V16" s="47">
        <v>898</v>
      </c>
      <c r="W16" s="671">
        <f t="shared" si="1"/>
        <v>3234</v>
      </c>
      <c r="X16" s="28" t="s">
        <v>17</v>
      </c>
      <c r="Y16" s="28">
        <v>2018</v>
      </c>
      <c r="Z16" s="45" t="s">
        <v>26</v>
      </c>
      <c r="AA16" s="82">
        <v>23</v>
      </c>
      <c r="AB16" s="5">
        <v>8</v>
      </c>
      <c r="AC16" s="78" t="s">
        <v>31</v>
      </c>
      <c r="AE16" s="751" t="s">
        <v>333</v>
      </c>
      <c r="AF16" s="752"/>
      <c r="AG16" s="752"/>
      <c r="AH16" s="752"/>
      <c r="AI16" s="142" t="s">
        <v>14</v>
      </c>
      <c r="AJ16" s="147" t="s">
        <v>48</v>
      </c>
    </row>
    <row r="17" spans="2:36" ht="15.75" x14ac:dyDescent="0.25">
      <c r="B17" s="38">
        <v>12</v>
      </c>
      <c r="C17" s="46">
        <v>2158</v>
      </c>
      <c r="D17" s="47">
        <v>1130</v>
      </c>
      <c r="E17" s="46">
        <v>835</v>
      </c>
      <c r="F17" s="47">
        <v>528</v>
      </c>
      <c r="G17" s="672">
        <f t="shared" si="0"/>
        <v>4651</v>
      </c>
      <c r="H17" s="41">
        <v>9</v>
      </c>
      <c r="I17" s="28" t="s">
        <v>0</v>
      </c>
      <c r="J17" s="85" t="s">
        <v>27</v>
      </c>
      <c r="K17" s="41">
        <v>22</v>
      </c>
      <c r="L17" s="39">
        <v>18</v>
      </c>
      <c r="N17" s="82" t="s">
        <v>49</v>
      </c>
      <c r="O17" s="34">
        <v>135</v>
      </c>
      <c r="P17" s="5">
        <v>90</v>
      </c>
      <c r="R17" s="141">
        <v>12</v>
      </c>
      <c r="S17" s="46">
        <v>677</v>
      </c>
      <c r="T17" s="47">
        <v>381</v>
      </c>
      <c r="U17" s="46">
        <v>1453</v>
      </c>
      <c r="V17" s="47">
        <v>755</v>
      </c>
      <c r="W17" s="671">
        <f t="shared" si="1"/>
        <v>3266</v>
      </c>
      <c r="X17" s="28" t="s">
        <v>17</v>
      </c>
      <c r="Y17" s="28">
        <v>2018</v>
      </c>
      <c r="Z17" s="45" t="s">
        <v>27</v>
      </c>
      <c r="AA17" s="82">
        <v>34</v>
      </c>
      <c r="AB17" s="5">
        <v>19</v>
      </c>
      <c r="AC17" s="78"/>
      <c r="AE17" s="739" t="s">
        <v>49</v>
      </c>
      <c r="AF17" s="740"/>
      <c r="AG17" s="740"/>
      <c r="AH17" s="741"/>
      <c r="AI17" s="34">
        <v>116</v>
      </c>
      <c r="AJ17" s="5">
        <v>77.33</v>
      </c>
    </row>
    <row r="18" spans="2:36" ht="15.75" x14ac:dyDescent="0.25">
      <c r="B18" s="38">
        <v>13</v>
      </c>
      <c r="C18" s="46">
        <v>2801</v>
      </c>
      <c r="D18" s="47">
        <v>347</v>
      </c>
      <c r="E18" s="46">
        <v>705</v>
      </c>
      <c r="F18" s="47">
        <v>532</v>
      </c>
      <c r="G18" s="672">
        <f t="shared" si="0"/>
        <v>4385</v>
      </c>
      <c r="H18" s="41">
        <v>3</v>
      </c>
      <c r="I18" s="28" t="s">
        <v>0</v>
      </c>
      <c r="J18" s="85" t="s">
        <v>26</v>
      </c>
      <c r="K18" s="41">
        <v>37</v>
      </c>
      <c r="L18" s="39">
        <v>30</v>
      </c>
      <c r="N18" s="82" t="s">
        <v>50</v>
      </c>
      <c r="O18" s="34">
        <v>15</v>
      </c>
      <c r="P18" s="5">
        <v>10</v>
      </c>
      <c r="R18" s="141">
        <v>13</v>
      </c>
      <c r="S18" s="46">
        <v>533</v>
      </c>
      <c r="T18" s="47">
        <v>458</v>
      </c>
      <c r="U18" s="46">
        <v>559</v>
      </c>
      <c r="V18" s="47">
        <v>998</v>
      </c>
      <c r="W18" s="671">
        <f t="shared" si="1"/>
        <v>2548</v>
      </c>
      <c r="X18" s="28" t="s">
        <v>17</v>
      </c>
      <c r="Y18" s="28">
        <v>2018</v>
      </c>
      <c r="Z18" s="45" t="s">
        <v>26</v>
      </c>
      <c r="AA18" s="82">
        <v>29</v>
      </c>
      <c r="AB18" s="5">
        <v>18</v>
      </c>
      <c r="AC18" s="78"/>
      <c r="AE18" s="739" t="s">
        <v>50</v>
      </c>
      <c r="AF18" s="740"/>
      <c r="AG18" s="740"/>
      <c r="AH18" s="741"/>
      <c r="AI18" s="34">
        <v>34</v>
      </c>
      <c r="AJ18" s="5">
        <v>22.66</v>
      </c>
    </row>
    <row r="19" spans="2:36" ht="16.5" thickBot="1" x14ac:dyDescent="0.3">
      <c r="B19" s="38">
        <v>14</v>
      </c>
      <c r="C19" s="46">
        <v>2242</v>
      </c>
      <c r="D19" s="47">
        <v>1327</v>
      </c>
      <c r="E19" s="46">
        <v>882</v>
      </c>
      <c r="F19" s="47">
        <v>986</v>
      </c>
      <c r="G19" s="672">
        <f t="shared" si="0"/>
        <v>5437</v>
      </c>
      <c r="H19" s="41">
        <v>9</v>
      </c>
      <c r="I19" s="28" t="s">
        <v>0</v>
      </c>
      <c r="J19" s="85" t="s">
        <v>27</v>
      </c>
      <c r="K19" s="41">
        <v>29</v>
      </c>
      <c r="L19" s="39">
        <v>18</v>
      </c>
      <c r="N19" s="662" t="s">
        <v>47</v>
      </c>
      <c r="O19" s="95">
        <v>150</v>
      </c>
      <c r="P19" s="155">
        <v>1</v>
      </c>
      <c r="R19" s="141">
        <v>14</v>
      </c>
      <c r="S19" s="46">
        <v>482</v>
      </c>
      <c r="T19" s="47">
        <v>1037</v>
      </c>
      <c r="U19" s="46">
        <v>663</v>
      </c>
      <c r="V19" s="47">
        <v>1017</v>
      </c>
      <c r="W19" s="671">
        <f t="shared" si="1"/>
        <v>3199</v>
      </c>
      <c r="X19" s="28" t="s">
        <v>17</v>
      </c>
      <c r="Y19" s="28">
        <v>2018</v>
      </c>
      <c r="Z19" s="45" t="s">
        <v>27</v>
      </c>
      <c r="AA19" s="82">
        <v>40</v>
      </c>
      <c r="AB19" s="5">
        <v>15</v>
      </c>
      <c r="AC19" s="78"/>
      <c r="AE19" s="742" t="s">
        <v>47</v>
      </c>
      <c r="AF19" s="743"/>
      <c r="AG19" s="743"/>
      <c r="AH19" s="743"/>
      <c r="AI19" s="93">
        <f>SUM(AI17:AI18)</f>
        <v>150</v>
      </c>
      <c r="AJ19" s="155">
        <v>1</v>
      </c>
    </row>
    <row r="20" spans="2:36" ht="15.75" x14ac:dyDescent="0.25">
      <c r="B20" s="38">
        <v>15</v>
      </c>
      <c r="C20" s="46">
        <v>2833</v>
      </c>
      <c r="D20" s="47">
        <v>854</v>
      </c>
      <c r="E20" s="46">
        <v>151</v>
      </c>
      <c r="F20" s="47">
        <v>995</v>
      </c>
      <c r="G20" s="672">
        <f t="shared" si="0"/>
        <v>4833</v>
      </c>
      <c r="H20" s="41">
        <v>2</v>
      </c>
      <c r="I20" s="28" t="s">
        <v>0</v>
      </c>
      <c r="J20" s="85" t="s">
        <v>26</v>
      </c>
      <c r="K20" s="41">
        <v>31</v>
      </c>
      <c r="L20" s="39">
        <v>21</v>
      </c>
      <c r="R20" s="141">
        <v>15</v>
      </c>
      <c r="S20" s="46">
        <v>347</v>
      </c>
      <c r="T20" s="47">
        <v>1170</v>
      </c>
      <c r="U20" s="46">
        <v>656</v>
      </c>
      <c r="V20" s="47">
        <v>1135</v>
      </c>
      <c r="W20" s="671">
        <f t="shared" si="1"/>
        <v>3308</v>
      </c>
      <c r="X20" s="28" t="s">
        <v>17</v>
      </c>
      <c r="Y20" s="28">
        <v>2018</v>
      </c>
      <c r="Z20" s="45" t="s">
        <v>26</v>
      </c>
      <c r="AA20" s="82">
        <v>27</v>
      </c>
      <c r="AB20" s="5">
        <v>11</v>
      </c>
      <c r="AC20" s="78"/>
    </row>
    <row r="21" spans="2:36" ht="15.75" x14ac:dyDescent="0.25">
      <c r="B21" s="38">
        <v>16</v>
      </c>
      <c r="C21" s="46">
        <v>1938</v>
      </c>
      <c r="D21" s="47">
        <v>722</v>
      </c>
      <c r="E21" s="46">
        <v>938</v>
      </c>
      <c r="F21" s="47">
        <v>826</v>
      </c>
      <c r="G21" s="672">
        <f t="shared" si="0"/>
        <v>4424</v>
      </c>
      <c r="H21" s="41">
        <v>9</v>
      </c>
      <c r="I21" s="28" t="s">
        <v>0</v>
      </c>
      <c r="J21" s="85" t="s">
        <v>27</v>
      </c>
      <c r="K21" s="41">
        <v>21</v>
      </c>
      <c r="L21" s="39">
        <v>15</v>
      </c>
      <c r="R21" s="141">
        <v>16</v>
      </c>
      <c r="S21" s="46">
        <v>471</v>
      </c>
      <c r="T21" s="47">
        <v>1122</v>
      </c>
      <c r="U21" s="46">
        <v>661</v>
      </c>
      <c r="V21" s="47">
        <v>1159</v>
      </c>
      <c r="W21" s="671">
        <f t="shared" si="1"/>
        <v>3413</v>
      </c>
      <c r="X21" s="28" t="s">
        <v>17</v>
      </c>
      <c r="Y21" s="28">
        <v>2019</v>
      </c>
      <c r="Z21" s="45" t="s">
        <v>26</v>
      </c>
      <c r="AA21" s="82">
        <v>29</v>
      </c>
      <c r="AB21" s="5">
        <v>16</v>
      </c>
      <c r="AC21" s="78"/>
    </row>
    <row r="22" spans="2:36" ht="15.75" x14ac:dyDescent="0.25">
      <c r="B22" s="38">
        <v>17</v>
      </c>
      <c r="C22" s="46">
        <v>2709</v>
      </c>
      <c r="D22" s="47">
        <v>1225</v>
      </c>
      <c r="E22" s="46">
        <v>1427</v>
      </c>
      <c r="F22" s="47">
        <v>1522</v>
      </c>
      <c r="G22" s="672">
        <f t="shared" si="0"/>
        <v>6883</v>
      </c>
      <c r="H22" s="41">
        <v>2</v>
      </c>
      <c r="I22" s="28" t="s">
        <v>0</v>
      </c>
      <c r="J22" s="85" t="s">
        <v>26</v>
      </c>
      <c r="K22" s="41">
        <v>36</v>
      </c>
      <c r="L22" s="39">
        <v>14</v>
      </c>
      <c r="N22" s="1">
        <f>MAX(C6:C155)</f>
        <v>10398</v>
      </c>
      <c r="R22" s="141">
        <v>17</v>
      </c>
      <c r="S22" s="46">
        <v>406</v>
      </c>
      <c r="T22" s="47">
        <v>607</v>
      </c>
      <c r="U22" s="46">
        <v>398</v>
      </c>
      <c r="V22" s="47">
        <v>1852</v>
      </c>
      <c r="W22" s="671">
        <f t="shared" si="1"/>
        <v>3263</v>
      </c>
      <c r="X22" s="28" t="s">
        <v>17</v>
      </c>
      <c r="Y22" s="28">
        <v>2019</v>
      </c>
      <c r="Z22" s="45" t="s">
        <v>26</v>
      </c>
      <c r="AA22" s="82">
        <v>37</v>
      </c>
      <c r="AB22" s="5">
        <v>11</v>
      </c>
      <c r="AC22" s="78" t="s">
        <v>31</v>
      </c>
    </row>
    <row r="23" spans="2:36" ht="15.75" x14ac:dyDescent="0.25">
      <c r="B23" s="38">
        <v>18</v>
      </c>
      <c r="C23" s="46">
        <v>1571</v>
      </c>
      <c r="D23" s="47">
        <v>1068</v>
      </c>
      <c r="E23" s="46">
        <v>3627</v>
      </c>
      <c r="F23" s="47">
        <v>1759</v>
      </c>
      <c r="G23" s="672">
        <f t="shared" si="0"/>
        <v>8025</v>
      </c>
      <c r="H23" s="41">
        <v>2</v>
      </c>
      <c r="I23" s="28" t="s">
        <v>0</v>
      </c>
      <c r="J23" s="85" t="s">
        <v>26</v>
      </c>
      <c r="K23" s="41">
        <v>32</v>
      </c>
      <c r="L23" s="39">
        <v>19</v>
      </c>
      <c r="R23" s="141">
        <v>18</v>
      </c>
      <c r="S23" s="46">
        <v>579</v>
      </c>
      <c r="T23" s="47">
        <v>1160</v>
      </c>
      <c r="U23" s="46">
        <v>617</v>
      </c>
      <c r="V23" s="47">
        <v>948</v>
      </c>
      <c r="W23" s="671">
        <f t="shared" si="1"/>
        <v>3304</v>
      </c>
      <c r="X23" s="28" t="s">
        <v>17</v>
      </c>
      <c r="Y23" s="28">
        <v>2019</v>
      </c>
      <c r="Z23" s="45" t="s">
        <v>26</v>
      </c>
      <c r="AA23" s="82">
        <v>35</v>
      </c>
      <c r="AB23" s="5">
        <v>24</v>
      </c>
      <c r="AC23" s="78"/>
    </row>
    <row r="24" spans="2:36" ht="15.75" x14ac:dyDescent="0.25">
      <c r="B24" s="38">
        <v>19</v>
      </c>
      <c r="C24" s="46">
        <v>2259</v>
      </c>
      <c r="D24" s="47">
        <v>1393</v>
      </c>
      <c r="E24" s="46">
        <v>905</v>
      </c>
      <c r="F24" s="47">
        <v>880</v>
      </c>
      <c r="G24" s="672">
        <f t="shared" si="0"/>
        <v>5437</v>
      </c>
      <c r="H24" s="41">
        <v>9</v>
      </c>
      <c r="I24" s="28" t="s">
        <v>0</v>
      </c>
      <c r="J24" s="85" t="s">
        <v>27</v>
      </c>
      <c r="K24" s="41">
        <v>22</v>
      </c>
      <c r="L24" s="39">
        <v>13</v>
      </c>
      <c r="R24" s="141">
        <v>19</v>
      </c>
      <c r="S24" s="46">
        <v>514</v>
      </c>
      <c r="T24" s="47">
        <v>641</v>
      </c>
      <c r="U24" s="46">
        <v>79</v>
      </c>
      <c r="V24" s="47">
        <v>825</v>
      </c>
      <c r="W24" s="671">
        <f t="shared" si="1"/>
        <v>2059</v>
      </c>
      <c r="X24" s="28" t="s">
        <v>17</v>
      </c>
      <c r="Y24" s="28">
        <v>2019</v>
      </c>
      <c r="Z24" s="45" t="s">
        <v>26</v>
      </c>
      <c r="AA24" s="82">
        <v>23</v>
      </c>
      <c r="AB24" s="5">
        <v>15</v>
      </c>
      <c r="AC24" s="78"/>
    </row>
    <row r="25" spans="2:36" ht="15.75" x14ac:dyDescent="0.25">
      <c r="B25" s="38">
        <v>20</v>
      </c>
      <c r="C25" s="46">
        <v>2830</v>
      </c>
      <c r="D25" s="47">
        <v>551</v>
      </c>
      <c r="E25" s="46">
        <v>576</v>
      </c>
      <c r="F25" s="47">
        <v>979</v>
      </c>
      <c r="G25" s="672">
        <f t="shared" si="0"/>
        <v>4936</v>
      </c>
      <c r="H25" s="41">
        <v>2</v>
      </c>
      <c r="I25" s="28" t="s">
        <v>0</v>
      </c>
      <c r="J25" s="85" t="s">
        <v>26</v>
      </c>
      <c r="K25" s="41">
        <v>55</v>
      </c>
      <c r="L25" s="39">
        <v>45</v>
      </c>
      <c r="R25" s="141">
        <v>20</v>
      </c>
      <c r="S25" s="46">
        <v>817</v>
      </c>
      <c r="T25" s="47">
        <v>1240</v>
      </c>
      <c r="U25" s="46">
        <v>345</v>
      </c>
      <c r="V25" s="47">
        <v>839</v>
      </c>
      <c r="W25" s="671">
        <f t="shared" si="1"/>
        <v>3241</v>
      </c>
      <c r="X25" s="28" t="s">
        <v>17</v>
      </c>
      <c r="Y25" s="28">
        <v>2019</v>
      </c>
      <c r="Z25" s="45" t="s">
        <v>26</v>
      </c>
      <c r="AA25" s="82">
        <v>33</v>
      </c>
      <c r="AB25" s="5">
        <v>28</v>
      </c>
      <c r="AC25" s="78" t="s">
        <v>31</v>
      </c>
    </row>
    <row r="26" spans="2:36" ht="15.75" x14ac:dyDescent="0.25">
      <c r="B26" s="38">
        <v>21</v>
      </c>
      <c r="C26" s="46">
        <v>3445</v>
      </c>
      <c r="D26" s="47">
        <v>847</v>
      </c>
      <c r="E26" s="46">
        <v>760</v>
      </c>
      <c r="F26" s="47">
        <v>861</v>
      </c>
      <c r="G26" s="672">
        <f t="shared" si="0"/>
        <v>5913</v>
      </c>
      <c r="H26" s="41">
        <v>7</v>
      </c>
      <c r="I26" s="28" t="s">
        <v>0</v>
      </c>
      <c r="J26" s="85" t="s">
        <v>26</v>
      </c>
      <c r="K26" s="41">
        <v>66</v>
      </c>
      <c r="L26" s="39">
        <v>64</v>
      </c>
      <c r="R26" s="141">
        <v>21</v>
      </c>
      <c r="S26" s="46">
        <v>307</v>
      </c>
      <c r="T26" s="47">
        <v>1155</v>
      </c>
      <c r="U26" s="46">
        <v>607</v>
      </c>
      <c r="V26" s="47">
        <v>510</v>
      </c>
      <c r="W26" s="671">
        <f t="shared" si="1"/>
        <v>2579</v>
      </c>
      <c r="X26" s="28" t="s">
        <v>17</v>
      </c>
      <c r="Y26" s="28">
        <v>2020</v>
      </c>
      <c r="Z26" s="45" t="s">
        <v>26</v>
      </c>
      <c r="AA26" s="82">
        <v>22</v>
      </c>
      <c r="AB26" s="5">
        <v>11</v>
      </c>
      <c r="AC26" s="78" t="s">
        <v>31</v>
      </c>
    </row>
    <row r="27" spans="2:36" ht="15.75" x14ac:dyDescent="0.25">
      <c r="B27" s="38">
        <v>22</v>
      </c>
      <c r="C27" s="46">
        <v>1243</v>
      </c>
      <c r="D27" s="47">
        <v>507</v>
      </c>
      <c r="E27" s="46">
        <v>540</v>
      </c>
      <c r="F27" s="47">
        <v>604</v>
      </c>
      <c r="G27" s="672">
        <f t="shared" si="0"/>
        <v>2894</v>
      </c>
      <c r="H27" s="41">
        <v>8</v>
      </c>
      <c r="I27" s="28" t="s">
        <v>0</v>
      </c>
      <c r="J27" s="85" t="s">
        <v>26</v>
      </c>
      <c r="K27" s="41">
        <v>36</v>
      </c>
      <c r="L27" s="39">
        <v>25</v>
      </c>
      <c r="R27" s="141">
        <v>22</v>
      </c>
      <c r="S27" s="46">
        <v>316</v>
      </c>
      <c r="T27" s="47">
        <v>1576</v>
      </c>
      <c r="U27" s="46">
        <v>853</v>
      </c>
      <c r="V27" s="47">
        <v>1159</v>
      </c>
      <c r="W27" s="671">
        <f t="shared" si="1"/>
        <v>3904</v>
      </c>
      <c r="X27" s="28" t="s">
        <v>17</v>
      </c>
      <c r="Y27" s="28">
        <v>2020</v>
      </c>
      <c r="Z27" s="45" t="s">
        <v>26</v>
      </c>
      <c r="AA27" s="82">
        <v>33</v>
      </c>
      <c r="AB27" s="5">
        <v>8</v>
      </c>
      <c r="AC27" s="78"/>
    </row>
    <row r="28" spans="2:36" ht="15.75" x14ac:dyDescent="0.25">
      <c r="B28" s="57">
        <v>23</v>
      </c>
      <c r="C28" s="62">
        <v>3412</v>
      </c>
      <c r="D28" s="63">
        <v>466</v>
      </c>
      <c r="E28" s="62">
        <v>1085</v>
      </c>
      <c r="F28" s="63">
        <v>894</v>
      </c>
      <c r="G28" s="672">
        <f t="shared" si="0"/>
        <v>5857</v>
      </c>
      <c r="H28" s="59">
        <v>2</v>
      </c>
      <c r="I28" s="61" t="s">
        <v>0</v>
      </c>
      <c r="J28" s="656" t="s">
        <v>26</v>
      </c>
      <c r="K28" s="59">
        <v>18</v>
      </c>
      <c r="L28" s="60">
        <v>8</v>
      </c>
      <c r="R28" s="141">
        <v>23</v>
      </c>
      <c r="S28" s="46">
        <v>219</v>
      </c>
      <c r="T28" s="47">
        <v>1059</v>
      </c>
      <c r="U28" s="46">
        <v>902</v>
      </c>
      <c r="V28" s="47">
        <v>1141</v>
      </c>
      <c r="W28" s="671">
        <f t="shared" si="1"/>
        <v>3321</v>
      </c>
      <c r="X28" s="28" t="s">
        <v>17</v>
      </c>
      <c r="Y28" s="28">
        <v>2020</v>
      </c>
      <c r="Z28" s="45" t="s">
        <v>26</v>
      </c>
      <c r="AA28" s="82">
        <v>19</v>
      </c>
      <c r="AB28" s="5">
        <v>6</v>
      </c>
      <c r="AC28" s="78"/>
    </row>
    <row r="29" spans="2:36" ht="15.75" x14ac:dyDescent="0.25">
      <c r="B29" s="48">
        <v>24</v>
      </c>
      <c r="C29" s="65">
        <v>1282</v>
      </c>
      <c r="D29" s="66">
        <v>525</v>
      </c>
      <c r="E29" s="65">
        <v>985</v>
      </c>
      <c r="F29" s="66">
        <v>1585</v>
      </c>
      <c r="G29" s="673">
        <f t="shared" si="0"/>
        <v>4377</v>
      </c>
      <c r="H29" s="49">
        <v>1</v>
      </c>
      <c r="I29" s="2" t="s">
        <v>2</v>
      </c>
      <c r="J29" s="522" t="s">
        <v>27</v>
      </c>
      <c r="K29" s="49">
        <v>30</v>
      </c>
      <c r="L29" s="50">
        <v>19</v>
      </c>
      <c r="R29" s="141">
        <v>24</v>
      </c>
      <c r="S29" s="46">
        <v>544</v>
      </c>
      <c r="T29" s="47">
        <v>672</v>
      </c>
      <c r="U29" s="46">
        <v>399</v>
      </c>
      <c r="V29" s="47">
        <v>1473</v>
      </c>
      <c r="W29" s="671">
        <f t="shared" si="1"/>
        <v>3088</v>
      </c>
      <c r="X29" s="28" t="s">
        <v>17</v>
      </c>
      <c r="Y29" s="28">
        <v>2020</v>
      </c>
      <c r="Z29" s="45" t="s">
        <v>26</v>
      </c>
      <c r="AA29" s="82">
        <v>35</v>
      </c>
      <c r="AB29" s="5">
        <v>17</v>
      </c>
      <c r="AC29" s="78" t="s">
        <v>31</v>
      </c>
    </row>
    <row r="30" spans="2:36" ht="15.75" x14ac:dyDescent="0.25">
      <c r="B30" s="48">
        <v>25</v>
      </c>
      <c r="C30" s="65">
        <v>2574</v>
      </c>
      <c r="D30" s="66">
        <v>439</v>
      </c>
      <c r="E30" s="65">
        <v>833</v>
      </c>
      <c r="F30" s="66">
        <v>1019</v>
      </c>
      <c r="G30" s="673">
        <f t="shared" si="0"/>
        <v>4865</v>
      </c>
      <c r="H30" s="49">
        <v>2</v>
      </c>
      <c r="I30" s="2" t="s">
        <v>2</v>
      </c>
      <c r="J30" s="522" t="s">
        <v>26</v>
      </c>
      <c r="K30" s="49">
        <v>53</v>
      </c>
      <c r="L30" s="50">
        <v>39</v>
      </c>
      <c r="R30" s="141">
        <v>25</v>
      </c>
      <c r="S30" s="46">
        <v>368</v>
      </c>
      <c r="T30" s="47">
        <v>860</v>
      </c>
      <c r="U30" s="46">
        <v>1095</v>
      </c>
      <c r="V30" s="47">
        <v>909</v>
      </c>
      <c r="W30" s="671">
        <f t="shared" si="1"/>
        <v>3232</v>
      </c>
      <c r="X30" s="28" t="s">
        <v>17</v>
      </c>
      <c r="Y30" s="28">
        <v>2020</v>
      </c>
      <c r="Z30" s="45" t="s">
        <v>27</v>
      </c>
      <c r="AA30" s="82">
        <v>31</v>
      </c>
      <c r="AB30" s="5">
        <v>11</v>
      </c>
      <c r="AC30" s="78"/>
    </row>
    <row r="31" spans="2:36" ht="15.75" x14ac:dyDescent="0.25">
      <c r="B31" s="48">
        <v>26</v>
      </c>
      <c r="C31" s="65">
        <v>2288</v>
      </c>
      <c r="D31" s="66">
        <v>333</v>
      </c>
      <c r="E31" s="65">
        <v>653</v>
      </c>
      <c r="F31" s="66">
        <v>970</v>
      </c>
      <c r="G31" s="673">
        <f t="shared" si="0"/>
        <v>4244</v>
      </c>
      <c r="H31" s="49">
        <v>8</v>
      </c>
      <c r="I31" s="2" t="s">
        <v>2</v>
      </c>
      <c r="J31" s="522" t="s">
        <v>26</v>
      </c>
      <c r="K31" s="49">
        <v>39</v>
      </c>
      <c r="L31" s="50">
        <v>31</v>
      </c>
      <c r="R31" s="141">
        <v>26</v>
      </c>
      <c r="S31" s="46">
        <v>584</v>
      </c>
      <c r="T31" s="47">
        <v>423</v>
      </c>
      <c r="U31" s="46">
        <v>1444</v>
      </c>
      <c r="V31" s="47">
        <v>890</v>
      </c>
      <c r="W31" s="671">
        <f t="shared" si="1"/>
        <v>3341</v>
      </c>
      <c r="X31" s="28" t="s">
        <v>17</v>
      </c>
      <c r="Y31" s="28">
        <v>2021</v>
      </c>
      <c r="Z31" s="45" t="s">
        <v>27</v>
      </c>
      <c r="AA31" s="82">
        <v>37</v>
      </c>
      <c r="AB31" s="5">
        <v>15</v>
      </c>
      <c r="AC31" s="78"/>
    </row>
    <row r="32" spans="2:36" ht="15.75" x14ac:dyDescent="0.25">
      <c r="B32" s="48">
        <v>27</v>
      </c>
      <c r="C32" s="65">
        <v>2235</v>
      </c>
      <c r="D32" s="66">
        <v>257</v>
      </c>
      <c r="E32" s="65">
        <v>496</v>
      </c>
      <c r="F32" s="66">
        <v>477</v>
      </c>
      <c r="G32" s="673">
        <f t="shared" si="0"/>
        <v>3465</v>
      </c>
      <c r="H32" s="49">
        <v>8</v>
      </c>
      <c r="I32" s="2" t="s">
        <v>2</v>
      </c>
      <c r="J32" s="522" t="s">
        <v>26</v>
      </c>
      <c r="K32" s="49">
        <v>24</v>
      </c>
      <c r="L32" s="50">
        <v>24</v>
      </c>
      <c r="R32" s="141">
        <v>27</v>
      </c>
      <c r="S32" s="46">
        <v>461</v>
      </c>
      <c r="T32" s="47">
        <v>957</v>
      </c>
      <c r="U32" s="46">
        <v>798</v>
      </c>
      <c r="V32" s="47">
        <v>1010</v>
      </c>
      <c r="W32" s="671">
        <f t="shared" si="1"/>
        <v>3226</v>
      </c>
      <c r="X32" s="28" t="s">
        <v>17</v>
      </c>
      <c r="Y32" s="28">
        <v>2021</v>
      </c>
      <c r="Z32" s="45" t="s">
        <v>26</v>
      </c>
      <c r="AA32" s="82">
        <v>30</v>
      </c>
      <c r="AB32" s="5">
        <v>15</v>
      </c>
      <c r="AC32" s="78" t="s">
        <v>31</v>
      </c>
    </row>
    <row r="33" spans="2:29" ht="15.75" x14ac:dyDescent="0.25">
      <c r="B33" s="48">
        <v>28</v>
      </c>
      <c r="C33" s="65">
        <v>3360</v>
      </c>
      <c r="D33" s="66">
        <v>383</v>
      </c>
      <c r="E33" s="65">
        <v>1299</v>
      </c>
      <c r="F33" s="66">
        <v>997</v>
      </c>
      <c r="G33" s="673">
        <f t="shared" si="0"/>
        <v>6039</v>
      </c>
      <c r="H33" s="49">
        <v>8</v>
      </c>
      <c r="I33" s="2" t="s">
        <v>2</v>
      </c>
      <c r="J33" s="522" t="s">
        <v>26</v>
      </c>
      <c r="K33" s="49">
        <v>32</v>
      </c>
      <c r="L33" s="50">
        <v>24</v>
      </c>
      <c r="R33" s="141">
        <v>28</v>
      </c>
      <c r="S33" s="46">
        <v>830</v>
      </c>
      <c r="T33" s="47">
        <v>691</v>
      </c>
      <c r="U33" s="46">
        <v>1040</v>
      </c>
      <c r="V33" s="47">
        <v>1009</v>
      </c>
      <c r="W33" s="671">
        <f t="shared" si="1"/>
        <v>3570</v>
      </c>
      <c r="X33" s="28" t="s">
        <v>17</v>
      </c>
      <c r="Y33" s="28">
        <v>2021</v>
      </c>
      <c r="Z33" s="45" t="s">
        <v>26</v>
      </c>
      <c r="AA33" s="82">
        <v>19</v>
      </c>
      <c r="AB33" s="5">
        <v>15</v>
      </c>
      <c r="AC33" s="78"/>
    </row>
    <row r="34" spans="2:29" ht="15.75" x14ac:dyDescent="0.25">
      <c r="B34" s="48">
        <v>29</v>
      </c>
      <c r="C34" s="65">
        <v>3010</v>
      </c>
      <c r="D34" s="66">
        <v>759</v>
      </c>
      <c r="E34" s="65">
        <v>546</v>
      </c>
      <c r="F34" s="66">
        <v>688</v>
      </c>
      <c r="G34" s="673">
        <f t="shared" si="0"/>
        <v>5003</v>
      </c>
      <c r="H34" s="49">
        <v>2</v>
      </c>
      <c r="I34" s="2" t="s">
        <v>2</v>
      </c>
      <c r="J34" s="522" t="s">
        <v>26</v>
      </c>
      <c r="K34" s="49">
        <v>55</v>
      </c>
      <c r="L34" s="50">
        <v>42</v>
      </c>
      <c r="R34" s="141">
        <v>29</v>
      </c>
      <c r="S34" s="46">
        <v>692</v>
      </c>
      <c r="T34" s="47">
        <v>1010</v>
      </c>
      <c r="U34" s="46">
        <v>691</v>
      </c>
      <c r="V34" s="47">
        <v>1065</v>
      </c>
      <c r="W34" s="671">
        <f t="shared" si="1"/>
        <v>3458</v>
      </c>
      <c r="X34" s="28" t="s">
        <v>17</v>
      </c>
      <c r="Y34" s="28">
        <v>2021</v>
      </c>
      <c r="Z34" s="45" t="s">
        <v>26</v>
      </c>
      <c r="AA34" s="82">
        <v>37</v>
      </c>
      <c r="AB34" s="5">
        <v>17</v>
      </c>
      <c r="AC34" s="78" t="s">
        <v>31</v>
      </c>
    </row>
    <row r="35" spans="2:29" ht="15.75" x14ac:dyDescent="0.25">
      <c r="B35" s="48">
        <v>30</v>
      </c>
      <c r="C35" s="65">
        <v>1674</v>
      </c>
      <c r="D35" s="66">
        <v>333</v>
      </c>
      <c r="E35" s="65">
        <v>758</v>
      </c>
      <c r="F35" s="66">
        <v>966</v>
      </c>
      <c r="G35" s="673">
        <f t="shared" si="0"/>
        <v>3731</v>
      </c>
      <c r="H35" s="49">
        <v>4</v>
      </c>
      <c r="I35" s="2" t="s">
        <v>2</v>
      </c>
      <c r="J35" s="522" t="s">
        <v>26</v>
      </c>
      <c r="K35" s="49">
        <v>52</v>
      </c>
      <c r="L35" s="50">
        <v>51</v>
      </c>
      <c r="R35" s="141">
        <v>30</v>
      </c>
      <c r="S35" s="46">
        <v>827</v>
      </c>
      <c r="T35" s="47">
        <v>432</v>
      </c>
      <c r="U35" s="46">
        <v>761</v>
      </c>
      <c r="V35" s="47">
        <v>1360</v>
      </c>
      <c r="W35" s="671">
        <f t="shared" si="1"/>
        <v>3380</v>
      </c>
      <c r="X35" s="28" t="s">
        <v>17</v>
      </c>
      <c r="Y35" s="28">
        <v>2021</v>
      </c>
      <c r="Z35" s="45" t="s">
        <v>27</v>
      </c>
      <c r="AA35" s="82">
        <v>31</v>
      </c>
      <c r="AB35" s="5">
        <v>22</v>
      </c>
      <c r="AC35" s="78" t="s">
        <v>31</v>
      </c>
    </row>
    <row r="36" spans="2:29" ht="15.75" x14ac:dyDescent="0.25">
      <c r="B36" s="48">
        <v>31</v>
      </c>
      <c r="C36" s="65">
        <v>3638</v>
      </c>
      <c r="D36" s="66">
        <v>272</v>
      </c>
      <c r="E36" s="65">
        <v>635</v>
      </c>
      <c r="F36" s="66">
        <v>622</v>
      </c>
      <c r="G36" s="673">
        <f t="shared" si="0"/>
        <v>5167</v>
      </c>
      <c r="H36" s="49">
        <v>6</v>
      </c>
      <c r="I36" s="2" t="s">
        <v>2</v>
      </c>
      <c r="J36" s="522" t="s">
        <v>26</v>
      </c>
      <c r="K36" s="49">
        <v>31</v>
      </c>
      <c r="L36" s="50">
        <v>31</v>
      </c>
      <c r="R36" s="6">
        <v>31</v>
      </c>
      <c r="S36" s="65">
        <v>673</v>
      </c>
      <c r="T36" s="66">
        <v>523</v>
      </c>
      <c r="U36" s="65">
        <v>199</v>
      </c>
      <c r="V36" s="66">
        <v>785</v>
      </c>
      <c r="W36" s="678">
        <f t="shared" si="1"/>
        <v>2180</v>
      </c>
      <c r="X36" s="2" t="s">
        <v>18</v>
      </c>
      <c r="Y36" s="2">
        <v>2016</v>
      </c>
      <c r="Z36" s="64" t="s">
        <v>27</v>
      </c>
      <c r="AA36" s="83">
        <v>31</v>
      </c>
      <c r="AB36" s="26">
        <v>19</v>
      </c>
      <c r="AC36" s="79"/>
    </row>
    <row r="37" spans="2:29" ht="15.75" x14ac:dyDescent="0.25">
      <c r="B37" s="48">
        <v>32</v>
      </c>
      <c r="C37" s="65">
        <v>2883</v>
      </c>
      <c r="D37" s="66">
        <v>230</v>
      </c>
      <c r="E37" s="65">
        <v>598</v>
      </c>
      <c r="F37" s="66">
        <v>629</v>
      </c>
      <c r="G37" s="673">
        <f t="shared" si="0"/>
        <v>4340</v>
      </c>
      <c r="H37" s="49">
        <v>6</v>
      </c>
      <c r="I37" s="2" t="s">
        <v>2</v>
      </c>
      <c r="J37" s="522" t="s">
        <v>26</v>
      </c>
      <c r="K37" s="49">
        <v>27</v>
      </c>
      <c r="L37" s="50">
        <v>17</v>
      </c>
      <c r="R37" s="6">
        <v>32</v>
      </c>
      <c r="S37" s="65">
        <v>420</v>
      </c>
      <c r="T37" s="66">
        <v>522</v>
      </c>
      <c r="U37" s="65">
        <v>170</v>
      </c>
      <c r="V37" s="66">
        <v>487</v>
      </c>
      <c r="W37" s="678">
        <f t="shared" si="1"/>
        <v>1599</v>
      </c>
      <c r="X37" s="2" t="s">
        <v>18</v>
      </c>
      <c r="Y37" s="2">
        <v>2016</v>
      </c>
      <c r="Z37" s="64" t="s">
        <v>27</v>
      </c>
      <c r="AA37" s="83">
        <v>22</v>
      </c>
      <c r="AB37" s="26">
        <v>13</v>
      </c>
      <c r="AC37" s="79" t="s">
        <v>31</v>
      </c>
    </row>
    <row r="38" spans="2:29" ht="15.75" x14ac:dyDescent="0.25">
      <c r="B38" s="48">
        <v>33</v>
      </c>
      <c r="C38" s="65">
        <v>3201</v>
      </c>
      <c r="D38" s="66">
        <v>700</v>
      </c>
      <c r="E38" s="65">
        <v>1139</v>
      </c>
      <c r="F38" s="66">
        <v>1422</v>
      </c>
      <c r="G38" s="673">
        <f t="shared" si="0"/>
        <v>6462</v>
      </c>
      <c r="H38" s="49">
        <v>2</v>
      </c>
      <c r="I38" s="2" t="s">
        <v>2</v>
      </c>
      <c r="J38" s="522" t="s">
        <v>26</v>
      </c>
      <c r="K38" s="49">
        <v>34</v>
      </c>
      <c r="L38" s="50">
        <v>19</v>
      </c>
      <c r="R38" s="6">
        <v>33</v>
      </c>
      <c r="S38" s="65">
        <v>369</v>
      </c>
      <c r="T38" s="66">
        <v>1210</v>
      </c>
      <c r="U38" s="65">
        <v>150</v>
      </c>
      <c r="V38" s="66">
        <v>852</v>
      </c>
      <c r="W38" s="678">
        <f t="shared" si="1"/>
        <v>2581</v>
      </c>
      <c r="X38" s="2" t="s">
        <v>18</v>
      </c>
      <c r="Y38" s="2">
        <v>2016</v>
      </c>
      <c r="Z38" s="64" t="s">
        <v>27</v>
      </c>
      <c r="AA38" s="83">
        <v>29</v>
      </c>
      <c r="AB38" s="26">
        <v>14</v>
      </c>
      <c r="AC38" s="79"/>
    </row>
    <row r="39" spans="2:29" ht="15.75" x14ac:dyDescent="0.25">
      <c r="B39" s="48">
        <v>34</v>
      </c>
      <c r="C39" s="65">
        <v>2096</v>
      </c>
      <c r="D39" s="66">
        <v>442</v>
      </c>
      <c r="E39" s="65">
        <v>499</v>
      </c>
      <c r="F39" s="66">
        <v>937</v>
      </c>
      <c r="G39" s="673">
        <f t="shared" si="0"/>
        <v>3974</v>
      </c>
      <c r="H39" s="49">
        <v>8</v>
      </c>
      <c r="I39" s="2" t="s">
        <v>2</v>
      </c>
      <c r="J39" s="522" t="s">
        <v>26</v>
      </c>
      <c r="K39" s="49">
        <v>57</v>
      </c>
      <c r="L39" s="50">
        <v>45</v>
      </c>
      <c r="R39" s="6">
        <v>34</v>
      </c>
      <c r="S39" s="65">
        <v>411</v>
      </c>
      <c r="T39" s="66">
        <v>260</v>
      </c>
      <c r="U39" s="65">
        <v>330</v>
      </c>
      <c r="V39" s="66">
        <v>730</v>
      </c>
      <c r="W39" s="678">
        <f t="shared" si="1"/>
        <v>1731</v>
      </c>
      <c r="X39" s="2" t="s">
        <v>18</v>
      </c>
      <c r="Y39" s="2">
        <v>2016</v>
      </c>
      <c r="Z39" s="64" t="s">
        <v>26</v>
      </c>
      <c r="AA39" s="83">
        <v>24</v>
      </c>
      <c r="AB39" s="26">
        <v>7</v>
      </c>
      <c r="AC39" s="79"/>
    </row>
    <row r="40" spans="2:29" ht="15.75" x14ac:dyDescent="0.25">
      <c r="B40" s="48">
        <v>35</v>
      </c>
      <c r="C40" s="65">
        <v>4818</v>
      </c>
      <c r="D40" s="66">
        <v>1176</v>
      </c>
      <c r="E40" s="65">
        <v>1786</v>
      </c>
      <c r="F40" s="66">
        <v>1739</v>
      </c>
      <c r="G40" s="673">
        <f t="shared" si="0"/>
        <v>9519</v>
      </c>
      <c r="H40" s="49">
        <v>2</v>
      </c>
      <c r="I40" s="2" t="s">
        <v>2</v>
      </c>
      <c r="J40" s="522" t="s">
        <v>26</v>
      </c>
      <c r="K40" s="49">
        <v>37</v>
      </c>
      <c r="L40" s="50">
        <v>17</v>
      </c>
      <c r="R40" s="6">
        <v>35</v>
      </c>
      <c r="S40" s="65">
        <v>523</v>
      </c>
      <c r="T40" s="66">
        <v>522</v>
      </c>
      <c r="U40" s="65">
        <v>188</v>
      </c>
      <c r="V40" s="66">
        <v>766</v>
      </c>
      <c r="W40" s="678">
        <f t="shared" si="1"/>
        <v>1999</v>
      </c>
      <c r="X40" s="2" t="s">
        <v>18</v>
      </c>
      <c r="Y40" s="2">
        <v>2016</v>
      </c>
      <c r="Z40" s="64" t="s">
        <v>27</v>
      </c>
      <c r="AA40" s="83">
        <v>26</v>
      </c>
      <c r="AB40" s="26">
        <v>10</v>
      </c>
      <c r="AC40" s="79" t="s">
        <v>31</v>
      </c>
    </row>
    <row r="41" spans="2:29" ht="15.75" x14ac:dyDescent="0.25">
      <c r="B41" s="48">
        <v>36</v>
      </c>
      <c r="C41" s="65">
        <v>1533</v>
      </c>
      <c r="D41" s="66">
        <v>170</v>
      </c>
      <c r="E41" s="65">
        <v>802</v>
      </c>
      <c r="F41" s="66">
        <v>693</v>
      </c>
      <c r="G41" s="673">
        <f t="shared" si="0"/>
        <v>3198</v>
      </c>
      <c r="H41" s="49">
        <v>4</v>
      </c>
      <c r="I41" s="2" t="s">
        <v>2</v>
      </c>
      <c r="J41" s="522" t="s">
        <v>26</v>
      </c>
      <c r="K41" s="49">
        <v>32</v>
      </c>
      <c r="L41" s="50">
        <v>30</v>
      </c>
      <c r="R41" s="6">
        <v>36</v>
      </c>
      <c r="S41" s="65">
        <v>518</v>
      </c>
      <c r="T41" s="66">
        <v>788</v>
      </c>
      <c r="U41" s="65">
        <v>282</v>
      </c>
      <c r="V41" s="66">
        <v>600</v>
      </c>
      <c r="W41" s="678">
        <f t="shared" si="1"/>
        <v>2188</v>
      </c>
      <c r="X41" s="2" t="s">
        <v>18</v>
      </c>
      <c r="Y41" s="2">
        <v>2017</v>
      </c>
      <c r="Z41" s="64" t="s">
        <v>27</v>
      </c>
      <c r="AA41" s="83">
        <v>34</v>
      </c>
      <c r="AB41" s="26">
        <v>21</v>
      </c>
      <c r="AC41" s="79"/>
    </row>
    <row r="42" spans="2:29" ht="15.75" x14ac:dyDescent="0.25">
      <c r="B42" s="48">
        <v>37</v>
      </c>
      <c r="C42" s="65">
        <v>3048</v>
      </c>
      <c r="D42" s="66">
        <v>210</v>
      </c>
      <c r="E42" s="65">
        <v>827</v>
      </c>
      <c r="F42" s="66">
        <v>1070</v>
      </c>
      <c r="G42" s="673">
        <f t="shared" si="0"/>
        <v>5155</v>
      </c>
      <c r="H42" s="49">
        <v>4</v>
      </c>
      <c r="I42" s="2" t="s">
        <v>2</v>
      </c>
      <c r="J42" s="522" t="s">
        <v>26</v>
      </c>
      <c r="K42" s="49">
        <v>10</v>
      </c>
      <c r="L42" s="50">
        <v>5</v>
      </c>
      <c r="R42" s="6">
        <v>37</v>
      </c>
      <c r="S42" s="65">
        <v>383</v>
      </c>
      <c r="T42" s="66">
        <v>321</v>
      </c>
      <c r="U42" s="65">
        <v>90</v>
      </c>
      <c r="V42" s="66">
        <v>809</v>
      </c>
      <c r="W42" s="678">
        <f t="shared" si="1"/>
        <v>1603</v>
      </c>
      <c r="X42" s="2" t="s">
        <v>18</v>
      </c>
      <c r="Y42" s="2">
        <v>2017</v>
      </c>
      <c r="Z42" s="64" t="s">
        <v>26</v>
      </c>
      <c r="AA42" s="83">
        <v>21</v>
      </c>
      <c r="AB42" s="26">
        <v>11</v>
      </c>
      <c r="AC42" s="79"/>
    </row>
    <row r="43" spans="2:29" ht="15.75" x14ac:dyDescent="0.25">
      <c r="B43" s="48">
        <v>38</v>
      </c>
      <c r="C43" s="65">
        <v>3225</v>
      </c>
      <c r="D43" s="66">
        <v>887</v>
      </c>
      <c r="E43" s="65">
        <v>1250</v>
      </c>
      <c r="F43" s="66">
        <v>1114</v>
      </c>
      <c r="G43" s="673">
        <f t="shared" si="0"/>
        <v>6476</v>
      </c>
      <c r="H43" s="49">
        <v>1</v>
      </c>
      <c r="I43" s="2" t="s">
        <v>2</v>
      </c>
      <c r="J43" s="522" t="s">
        <v>27</v>
      </c>
      <c r="K43" s="49">
        <v>55</v>
      </c>
      <c r="L43" s="50">
        <v>46</v>
      </c>
      <c r="R43" s="6">
        <v>38</v>
      </c>
      <c r="S43" s="65">
        <v>342</v>
      </c>
      <c r="T43" s="66">
        <v>508</v>
      </c>
      <c r="U43" s="65">
        <v>159</v>
      </c>
      <c r="V43" s="66">
        <v>1094</v>
      </c>
      <c r="W43" s="678">
        <f t="shared" si="1"/>
        <v>2103</v>
      </c>
      <c r="X43" s="2" t="s">
        <v>18</v>
      </c>
      <c r="Y43" s="2">
        <v>2017</v>
      </c>
      <c r="Z43" s="64" t="s">
        <v>27</v>
      </c>
      <c r="AA43" s="83">
        <v>30</v>
      </c>
      <c r="AB43" s="26">
        <v>10</v>
      </c>
      <c r="AC43" s="79" t="s">
        <v>31</v>
      </c>
    </row>
    <row r="44" spans="2:29" ht="15.75" x14ac:dyDescent="0.25">
      <c r="B44" s="48">
        <v>39</v>
      </c>
      <c r="C44" s="65">
        <v>2551</v>
      </c>
      <c r="D44" s="66">
        <v>640</v>
      </c>
      <c r="E44" s="65">
        <v>1123</v>
      </c>
      <c r="F44" s="66">
        <v>788</v>
      </c>
      <c r="G44" s="673">
        <f t="shared" si="0"/>
        <v>5102</v>
      </c>
      <c r="H44" s="49">
        <v>1</v>
      </c>
      <c r="I44" s="2" t="s">
        <v>2</v>
      </c>
      <c r="J44" s="522" t="s">
        <v>27</v>
      </c>
      <c r="K44" s="49">
        <v>26</v>
      </c>
      <c r="L44" s="50">
        <v>12</v>
      </c>
      <c r="R44" s="6">
        <v>39</v>
      </c>
      <c r="S44" s="65">
        <v>401</v>
      </c>
      <c r="T44" s="66">
        <v>743</v>
      </c>
      <c r="U44" s="65">
        <v>133</v>
      </c>
      <c r="V44" s="66">
        <v>642</v>
      </c>
      <c r="W44" s="678">
        <f t="shared" si="1"/>
        <v>1919</v>
      </c>
      <c r="X44" s="2" t="s">
        <v>18</v>
      </c>
      <c r="Y44" s="2">
        <v>2017</v>
      </c>
      <c r="Z44" s="64" t="s">
        <v>27</v>
      </c>
      <c r="AA44" s="83">
        <v>21</v>
      </c>
      <c r="AB44" s="26">
        <v>11</v>
      </c>
      <c r="AC44" s="79"/>
    </row>
    <row r="45" spans="2:29" ht="15.75" x14ac:dyDescent="0.25">
      <c r="B45" s="48">
        <v>40</v>
      </c>
      <c r="C45" s="65">
        <v>1973</v>
      </c>
      <c r="D45" s="66">
        <v>393</v>
      </c>
      <c r="E45" s="65">
        <v>575</v>
      </c>
      <c r="F45" s="66">
        <v>624</v>
      </c>
      <c r="G45" s="673">
        <f t="shared" si="0"/>
        <v>3565</v>
      </c>
      <c r="H45" s="49">
        <v>8</v>
      </c>
      <c r="I45" s="2" t="s">
        <v>2</v>
      </c>
      <c r="J45" s="522" t="s">
        <v>26</v>
      </c>
      <c r="K45" s="49">
        <v>34</v>
      </c>
      <c r="L45" s="50">
        <v>31</v>
      </c>
      <c r="R45" s="6">
        <v>40</v>
      </c>
      <c r="S45" s="65">
        <v>391</v>
      </c>
      <c r="T45" s="66">
        <v>1138</v>
      </c>
      <c r="U45" s="65">
        <v>757</v>
      </c>
      <c r="V45" s="66">
        <v>1391</v>
      </c>
      <c r="W45" s="678">
        <f t="shared" si="1"/>
        <v>3677</v>
      </c>
      <c r="X45" s="2" t="s">
        <v>18</v>
      </c>
      <c r="Y45" s="2">
        <v>2017</v>
      </c>
      <c r="Z45" s="64" t="s">
        <v>26</v>
      </c>
      <c r="AA45" s="83">
        <v>34</v>
      </c>
      <c r="AB45" s="26">
        <v>18</v>
      </c>
      <c r="AC45" s="79"/>
    </row>
    <row r="46" spans="2:29" ht="15.75" x14ac:dyDescent="0.25">
      <c r="B46" s="48">
        <v>41</v>
      </c>
      <c r="C46" s="65">
        <v>2176</v>
      </c>
      <c r="D46" s="66">
        <v>658</v>
      </c>
      <c r="E46" s="65">
        <v>691</v>
      </c>
      <c r="F46" s="66">
        <v>1021</v>
      </c>
      <c r="G46" s="673">
        <f t="shared" si="0"/>
        <v>4546</v>
      </c>
      <c r="H46" s="49">
        <v>8</v>
      </c>
      <c r="I46" s="2" t="s">
        <v>2</v>
      </c>
      <c r="J46" s="522" t="s">
        <v>26</v>
      </c>
      <c r="K46" s="49">
        <v>62</v>
      </c>
      <c r="L46" s="50">
        <v>43</v>
      </c>
      <c r="R46" s="6">
        <v>41</v>
      </c>
      <c r="S46" s="65">
        <v>438</v>
      </c>
      <c r="T46" s="66">
        <v>892</v>
      </c>
      <c r="U46" s="65">
        <v>990</v>
      </c>
      <c r="V46" s="66">
        <v>1787</v>
      </c>
      <c r="W46" s="678">
        <f t="shared" si="1"/>
        <v>4107</v>
      </c>
      <c r="X46" s="2" t="s">
        <v>18</v>
      </c>
      <c r="Y46" s="2">
        <v>2018</v>
      </c>
      <c r="Z46" s="64" t="s">
        <v>26</v>
      </c>
      <c r="AA46" s="83">
        <v>28</v>
      </c>
      <c r="AB46" s="26">
        <v>12</v>
      </c>
      <c r="AC46" s="79" t="s">
        <v>31</v>
      </c>
    </row>
    <row r="47" spans="2:29" ht="15.75" x14ac:dyDescent="0.25">
      <c r="B47" s="48">
        <v>42</v>
      </c>
      <c r="C47" s="65">
        <v>1550</v>
      </c>
      <c r="D47" s="66">
        <v>518</v>
      </c>
      <c r="E47" s="65">
        <v>1044</v>
      </c>
      <c r="F47" s="66">
        <v>870</v>
      </c>
      <c r="G47" s="673">
        <f t="shared" si="0"/>
        <v>3982</v>
      </c>
      <c r="H47" s="49">
        <v>1</v>
      </c>
      <c r="I47" s="2" t="s">
        <v>2</v>
      </c>
      <c r="J47" s="522" t="s">
        <v>27</v>
      </c>
      <c r="K47" s="49">
        <v>26</v>
      </c>
      <c r="L47" s="50">
        <v>21</v>
      </c>
      <c r="R47" s="6">
        <v>42</v>
      </c>
      <c r="S47" s="65">
        <v>418</v>
      </c>
      <c r="T47" s="66">
        <v>761</v>
      </c>
      <c r="U47" s="65">
        <v>399</v>
      </c>
      <c r="V47" s="66">
        <v>770</v>
      </c>
      <c r="W47" s="678">
        <f t="shared" si="1"/>
        <v>2348</v>
      </c>
      <c r="X47" s="2" t="s">
        <v>18</v>
      </c>
      <c r="Y47" s="2">
        <v>2018</v>
      </c>
      <c r="Z47" s="64" t="s">
        <v>26</v>
      </c>
      <c r="AA47" s="83">
        <v>31</v>
      </c>
      <c r="AB47" s="26">
        <v>19</v>
      </c>
      <c r="AC47" s="79" t="s">
        <v>31</v>
      </c>
    </row>
    <row r="48" spans="2:29" ht="15.75" x14ac:dyDescent="0.25">
      <c r="B48" s="48">
        <v>43</v>
      </c>
      <c r="C48" s="65">
        <v>1944</v>
      </c>
      <c r="D48" s="66">
        <v>782</v>
      </c>
      <c r="E48" s="65">
        <v>1114</v>
      </c>
      <c r="F48" s="66">
        <v>522</v>
      </c>
      <c r="G48" s="673">
        <f t="shared" si="0"/>
        <v>4362</v>
      </c>
      <c r="H48" s="49">
        <v>9</v>
      </c>
      <c r="I48" s="2" t="s">
        <v>2</v>
      </c>
      <c r="J48" s="522" t="s">
        <v>27</v>
      </c>
      <c r="K48" s="49">
        <v>28</v>
      </c>
      <c r="L48" s="50">
        <v>21</v>
      </c>
      <c r="R48" s="6">
        <v>43</v>
      </c>
      <c r="S48" s="65">
        <v>772</v>
      </c>
      <c r="T48" s="66">
        <v>863</v>
      </c>
      <c r="U48" s="65">
        <v>241</v>
      </c>
      <c r="V48" s="66">
        <v>1101</v>
      </c>
      <c r="W48" s="678">
        <f t="shared" si="1"/>
        <v>2977</v>
      </c>
      <c r="X48" s="2" t="s">
        <v>18</v>
      </c>
      <c r="Y48" s="2">
        <v>2018</v>
      </c>
      <c r="Z48" s="64" t="s">
        <v>26</v>
      </c>
      <c r="AA48" s="83">
        <v>33</v>
      </c>
      <c r="AB48" s="26">
        <v>25</v>
      </c>
      <c r="AC48" s="79"/>
    </row>
    <row r="49" spans="2:29" ht="15.75" x14ac:dyDescent="0.25">
      <c r="B49" s="48">
        <v>44</v>
      </c>
      <c r="C49" s="65">
        <v>2951</v>
      </c>
      <c r="D49" s="66">
        <v>1021</v>
      </c>
      <c r="E49" s="65">
        <v>322</v>
      </c>
      <c r="F49" s="66">
        <v>747</v>
      </c>
      <c r="G49" s="673">
        <f t="shared" si="0"/>
        <v>5041</v>
      </c>
      <c r="H49" s="49">
        <v>2</v>
      </c>
      <c r="I49" s="2" t="s">
        <v>2</v>
      </c>
      <c r="J49" s="522" t="s">
        <v>26</v>
      </c>
      <c r="K49" s="49">
        <v>46</v>
      </c>
      <c r="L49" s="50">
        <v>30</v>
      </c>
      <c r="R49" s="6">
        <v>44</v>
      </c>
      <c r="S49" s="65">
        <v>472</v>
      </c>
      <c r="T49" s="66">
        <v>729</v>
      </c>
      <c r="U49" s="65">
        <v>454</v>
      </c>
      <c r="V49" s="66">
        <v>1229</v>
      </c>
      <c r="W49" s="678">
        <f t="shared" si="1"/>
        <v>2884</v>
      </c>
      <c r="X49" s="2" t="s">
        <v>18</v>
      </c>
      <c r="Y49" s="2">
        <v>2018</v>
      </c>
      <c r="Z49" s="64" t="s">
        <v>26</v>
      </c>
      <c r="AA49" s="83">
        <v>33</v>
      </c>
      <c r="AB49" s="26">
        <v>15</v>
      </c>
      <c r="AC49" s="79" t="s">
        <v>31</v>
      </c>
    </row>
    <row r="50" spans="2:29" ht="15.75" x14ac:dyDescent="0.25">
      <c r="B50" s="48">
        <v>45</v>
      </c>
      <c r="C50" s="65">
        <v>1624</v>
      </c>
      <c r="D50" s="66">
        <v>712</v>
      </c>
      <c r="E50" s="65">
        <v>1360</v>
      </c>
      <c r="F50" s="66">
        <v>716</v>
      </c>
      <c r="G50" s="673">
        <f t="shared" si="0"/>
        <v>4412</v>
      </c>
      <c r="H50" s="49">
        <v>3</v>
      </c>
      <c r="I50" s="2" t="s">
        <v>2</v>
      </c>
      <c r="J50" s="522" t="s">
        <v>26</v>
      </c>
      <c r="K50" s="49">
        <v>80</v>
      </c>
      <c r="L50" s="50">
        <v>70</v>
      </c>
      <c r="R50" s="6">
        <v>45</v>
      </c>
      <c r="S50" s="65">
        <v>548</v>
      </c>
      <c r="T50" s="66">
        <v>1609</v>
      </c>
      <c r="U50" s="65">
        <v>416</v>
      </c>
      <c r="V50" s="66">
        <v>756</v>
      </c>
      <c r="W50" s="678">
        <f t="shared" si="1"/>
        <v>3329</v>
      </c>
      <c r="X50" s="2" t="s">
        <v>18</v>
      </c>
      <c r="Y50" s="2">
        <v>2018</v>
      </c>
      <c r="Z50" s="64" t="s">
        <v>26</v>
      </c>
      <c r="AA50" s="83">
        <v>40</v>
      </c>
      <c r="AB50" s="26">
        <v>22</v>
      </c>
      <c r="AC50" s="79"/>
    </row>
    <row r="51" spans="2:29" ht="15.75" x14ac:dyDescent="0.25">
      <c r="B51" s="48">
        <v>46</v>
      </c>
      <c r="C51" s="65">
        <v>3723</v>
      </c>
      <c r="D51" s="66">
        <v>602</v>
      </c>
      <c r="E51" s="65">
        <v>1423</v>
      </c>
      <c r="F51" s="66">
        <v>1671</v>
      </c>
      <c r="G51" s="673">
        <f t="shared" si="0"/>
        <v>7419</v>
      </c>
      <c r="H51" s="49">
        <v>3</v>
      </c>
      <c r="I51" s="2" t="s">
        <v>2</v>
      </c>
      <c r="J51" s="522" t="s">
        <v>26</v>
      </c>
      <c r="K51" s="49">
        <v>99</v>
      </c>
      <c r="L51" s="50">
        <v>72</v>
      </c>
      <c r="R51" s="6">
        <v>46</v>
      </c>
      <c r="S51" s="65">
        <v>378</v>
      </c>
      <c r="T51" s="66">
        <v>1376</v>
      </c>
      <c r="U51" s="65">
        <v>313</v>
      </c>
      <c r="V51" s="66">
        <v>1614</v>
      </c>
      <c r="W51" s="678">
        <f t="shared" si="1"/>
        <v>3681</v>
      </c>
      <c r="X51" s="2" t="s">
        <v>18</v>
      </c>
      <c r="Y51" s="2">
        <v>2019</v>
      </c>
      <c r="Z51" s="64" t="s">
        <v>26</v>
      </c>
      <c r="AA51" s="83">
        <v>33</v>
      </c>
      <c r="AB51" s="26">
        <v>18</v>
      </c>
      <c r="AC51" s="79" t="s">
        <v>31</v>
      </c>
    </row>
    <row r="52" spans="2:29" ht="15.75" x14ac:dyDescent="0.25">
      <c r="B52" s="48">
        <v>47</v>
      </c>
      <c r="C52" s="65">
        <v>2372</v>
      </c>
      <c r="D52" s="66">
        <v>897</v>
      </c>
      <c r="E52" s="65">
        <v>936</v>
      </c>
      <c r="F52" s="66">
        <v>730</v>
      </c>
      <c r="G52" s="673">
        <f t="shared" si="0"/>
        <v>4935</v>
      </c>
      <c r="H52" s="49">
        <v>9</v>
      </c>
      <c r="I52" s="2" t="s">
        <v>2</v>
      </c>
      <c r="J52" s="522" t="s">
        <v>27</v>
      </c>
      <c r="K52" s="49">
        <v>26</v>
      </c>
      <c r="L52" s="50">
        <v>20</v>
      </c>
      <c r="R52" s="6">
        <v>47</v>
      </c>
      <c r="S52" s="65">
        <v>439</v>
      </c>
      <c r="T52" s="66">
        <v>927</v>
      </c>
      <c r="U52" s="65">
        <v>288</v>
      </c>
      <c r="V52" s="66">
        <v>644</v>
      </c>
      <c r="W52" s="678">
        <f t="shared" si="1"/>
        <v>2298</v>
      </c>
      <c r="X52" s="2" t="s">
        <v>18</v>
      </c>
      <c r="Y52" s="2">
        <v>2019</v>
      </c>
      <c r="Z52" s="64" t="s">
        <v>26</v>
      </c>
      <c r="AA52" s="83">
        <v>25</v>
      </c>
      <c r="AB52" s="26">
        <v>8</v>
      </c>
      <c r="AC52" s="79" t="s">
        <v>31</v>
      </c>
    </row>
    <row r="53" spans="2:29" ht="15.75" x14ac:dyDescent="0.25">
      <c r="B53" s="48">
        <v>48</v>
      </c>
      <c r="C53" s="65">
        <v>2071</v>
      </c>
      <c r="D53" s="66">
        <v>478</v>
      </c>
      <c r="E53" s="65">
        <v>944</v>
      </c>
      <c r="F53" s="66">
        <v>1431</v>
      </c>
      <c r="G53" s="673">
        <f t="shared" si="0"/>
        <v>4924</v>
      </c>
      <c r="H53" s="49">
        <v>3</v>
      </c>
      <c r="I53" s="2" t="s">
        <v>2</v>
      </c>
      <c r="J53" s="522" t="s">
        <v>26</v>
      </c>
      <c r="K53" s="49">
        <v>44</v>
      </c>
      <c r="L53" s="50">
        <v>43</v>
      </c>
      <c r="R53" s="6">
        <v>48</v>
      </c>
      <c r="S53" s="65">
        <v>464</v>
      </c>
      <c r="T53" s="66">
        <v>1002</v>
      </c>
      <c r="U53" s="65">
        <v>395</v>
      </c>
      <c r="V53" s="66">
        <v>756</v>
      </c>
      <c r="W53" s="678">
        <f t="shared" si="1"/>
        <v>2617</v>
      </c>
      <c r="X53" s="2" t="s">
        <v>18</v>
      </c>
      <c r="Y53" s="2">
        <v>2019</v>
      </c>
      <c r="Z53" s="64" t="s">
        <v>26</v>
      </c>
      <c r="AA53" s="83">
        <v>34</v>
      </c>
      <c r="AB53" s="26">
        <v>21</v>
      </c>
      <c r="AC53" s="79"/>
    </row>
    <row r="54" spans="2:29" ht="15.75" x14ac:dyDescent="0.25">
      <c r="B54" s="38">
        <v>49</v>
      </c>
      <c r="C54" s="68">
        <v>1659</v>
      </c>
      <c r="D54" s="69">
        <v>607</v>
      </c>
      <c r="E54" s="68">
        <v>1031</v>
      </c>
      <c r="F54" s="69">
        <v>1266</v>
      </c>
      <c r="G54" s="674">
        <f t="shared" si="0"/>
        <v>4563</v>
      </c>
      <c r="H54" s="41">
        <v>3</v>
      </c>
      <c r="I54" s="32" t="s">
        <v>4</v>
      </c>
      <c r="J54" s="87" t="s">
        <v>26</v>
      </c>
      <c r="K54" s="41">
        <v>55</v>
      </c>
      <c r="L54" s="39">
        <v>29</v>
      </c>
      <c r="R54" s="6">
        <v>49</v>
      </c>
      <c r="S54" s="65">
        <v>673</v>
      </c>
      <c r="T54" s="66">
        <v>747</v>
      </c>
      <c r="U54" s="65">
        <v>225</v>
      </c>
      <c r="V54" s="66">
        <v>1179</v>
      </c>
      <c r="W54" s="678">
        <f t="shared" si="1"/>
        <v>2824</v>
      </c>
      <c r="X54" s="2" t="s">
        <v>18</v>
      </c>
      <c r="Y54" s="2">
        <v>2019</v>
      </c>
      <c r="Z54" s="64" t="s">
        <v>26</v>
      </c>
      <c r="AA54" s="83">
        <v>30</v>
      </c>
      <c r="AB54" s="26">
        <v>18</v>
      </c>
      <c r="AC54" s="79" t="s">
        <v>31</v>
      </c>
    </row>
    <row r="55" spans="2:29" ht="15.75" x14ac:dyDescent="0.25">
      <c r="B55" s="38">
        <v>50</v>
      </c>
      <c r="C55" s="68">
        <v>2898</v>
      </c>
      <c r="D55" s="69">
        <v>540</v>
      </c>
      <c r="E55" s="68">
        <v>1609</v>
      </c>
      <c r="F55" s="69">
        <v>860</v>
      </c>
      <c r="G55" s="674">
        <f t="shared" si="0"/>
        <v>5907</v>
      </c>
      <c r="H55" s="41">
        <v>3</v>
      </c>
      <c r="I55" s="32" t="s">
        <v>4</v>
      </c>
      <c r="J55" s="87" t="s">
        <v>26</v>
      </c>
      <c r="K55" s="41">
        <v>40</v>
      </c>
      <c r="L55" s="39">
        <v>39</v>
      </c>
      <c r="R55" s="6">
        <v>50</v>
      </c>
      <c r="S55" s="65">
        <v>373</v>
      </c>
      <c r="T55" s="66">
        <v>627</v>
      </c>
      <c r="U55" s="65">
        <v>538</v>
      </c>
      <c r="V55" s="66">
        <v>1045</v>
      </c>
      <c r="W55" s="678">
        <f t="shared" si="1"/>
        <v>2583</v>
      </c>
      <c r="X55" s="2" t="s">
        <v>18</v>
      </c>
      <c r="Y55" s="2">
        <v>2019</v>
      </c>
      <c r="Z55" s="64" t="s">
        <v>26</v>
      </c>
      <c r="AA55" s="83">
        <v>16</v>
      </c>
      <c r="AB55" s="26">
        <v>6</v>
      </c>
      <c r="AC55" s="79" t="s">
        <v>31</v>
      </c>
    </row>
    <row r="56" spans="2:29" ht="15.75" x14ac:dyDescent="0.25">
      <c r="B56" s="38">
        <v>51</v>
      </c>
      <c r="C56" s="68">
        <v>3663</v>
      </c>
      <c r="D56" s="69">
        <v>648</v>
      </c>
      <c r="E56" s="68">
        <v>856</v>
      </c>
      <c r="F56" s="69">
        <v>709</v>
      </c>
      <c r="G56" s="674">
        <f t="shared" si="0"/>
        <v>5876</v>
      </c>
      <c r="H56" s="41">
        <v>3</v>
      </c>
      <c r="I56" s="32" t="s">
        <v>4</v>
      </c>
      <c r="J56" s="87" t="s">
        <v>26</v>
      </c>
      <c r="K56" s="41">
        <v>38</v>
      </c>
      <c r="L56" s="39">
        <v>38</v>
      </c>
      <c r="R56" s="6">
        <v>51</v>
      </c>
      <c r="S56" s="65">
        <v>799</v>
      </c>
      <c r="T56" s="66">
        <v>388</v>
      </c>
      <c r="U56" s="65">
        <v>540</v>
      </c>
      <c r="V56" s="66">
        <v>1015</v>
      </c>
      <c r="W56" s="678">
        <f t="shared" si="1"/>
        <v>2742</v>
      </c>
      <c r="X56" s="2" t="s">
        <v>18</v>
      </c>
      <c r="Y56" s="2">
        <v>2020</v>
      </c>
      <c r="Z56" s="64" t="s">
        <v>26</v>
      </c>
      <c r="AA56" s="83">
        <v>30</v>
      </c>
      <c r="AB56" s="26">
        <v>19</v>
      </c>
      <c r="AC56" s="79" t="s">
        <v>31</v>
      </c>
    </row>
    <row r="57" spans="2:29" ht="15.75" x14ac:dyDescent="0.25">
      <c r="B57" s="38">
        <v>52</v>
      </c>
      <c r="C57" s="68">
        <v>3976</v>
      </c>
      <c r="D57" s="69">
        <v>363</v>
      </c>
      <c r="E57" s="68">
        <v>976</v>
      </c>
      <c r="F57" s="69">
        <v>803</v>
      </c>
      <c r="G57" s="674">
        <f t="shared" si="0"/>
        <v>6118</v>
      </c>
      <c r="H57" s="41">
        <v>4</v>
      </c>
      <c r="I57" s="32" t="s">
        <v>4</v>
      </c>
      <c r="J57" s="87" t="s">
        <v>26</v>
      </c>
      <c r="K57" s="41">
        <v>88</v>
      </c>
      <c r="L57" s="39">
        <v>76</v>
      </c>
      <c r="R57" s="6">
        <v>52</v>
      </c>
      <c r="S57" s="65">
        <v>414</v>
      </c>
      <c r="T57" s="66">
        <v>1029</v>
      </c>
      <c r="U57" s="65">
        <v>348</v>
      </c>
      <c r="V57" s="66">
        <v>1005</v>
      </c>
      <c r="W57" s="678">
        <f t="shared" si="1"/>
        <v>2796</v>
      </c>
      <c r="X57" s="2" t="s">
        <v>18</v>
      </c>
      <c r="Y57" s="2">
        <v>2020</v>
      </c>
      <c r="Z57" s="64" t="s">
        <v>26</v>
      </c>
      <c r="AA57" s="83">
        <v>27</v>
      </c>
      <c r="AB57" s="26">
        <v>20</v>
      </c>
      <c r="AC57" s="79" t="s">
        <v>31</v>
      </c>
    </row>
    <row r="58" spans="2:29" ht="15.75" x14ac:dyDescent="0.25">
      <c r="B58" s="38">
        <v>53</v>
      </c>
      <c r="C58" s="68">
        <v>1778</v>
      </c>
      <c r="D58" s="69">
        <v>419</v>
      </c>
      <c r="E58" s="68">
        <v>1065</v>
      </c>
      <c r="F58" s="69">
        <v>1006</v>
      </c>
      <c r="G58" s="674">
        <f t="shared" si="0"/>
        <v>4268</v>
      </c>
      <c r="H58" s="41">
        <v>8</v>
      </c>
      <c r="I58" s="32" t="s">
        <v>4</v>
      </c>
      <c r="J58" s="87" t="s">
        <v>26</v>
      </c>
      <c r="K58" s="41">
        <v>30</v>
      </c>
      <c r="L58" s="39">
        <v>25</v>
      </c>
      <c r="R58" s="6">
        <v>53</v>
      </c>
      <c r="S58" s="65">
        <v>445</v>
      </c>
      <c r="T58" s="66">
        <v>413</v>
      </c>
      <c r="U58" s="65">
        <v>814</v>
      </c>
      <c r="V58" s="66">
        <v>1396</v>
      </c>
      <c r="W58" s="678">
        <f t="shared" si="1"/>
        <v>3068</v>
      </c>
      <c r="X58" s="2" t="s">
        <v>18</v>
      </c>
      <c r="Y58" s="2">
        <v>2020</v>
      </c>
      <c r="Z58" s="64" t="s">
        <v>26</v>
      </c>
      <c r="AA58" s="83">
        <v>41</v>
      </c>
      <c r="AB58" s="26">
        <v>19</v>
      </c>
      <c r="AC58" s="79" t="s">
        <v>31</v>
      </c>
    </row>
    <row r="59" spans="2:29" ht="15.75" x14ac:dyDescent="0.25">
      <c r="B59" s="38">
        <v>54</v>
      </c>
      <c r="C59" s="68">
        <v>1056</v>
      </c>
      <c r="D59" s="69">
        <v>649</v>
      </c>
      <c r="E59" s="68">
        <v>1806</v>
      </c>
      <c r="F59" s="69">
        <v>1165</v>
      </c>
      <c r="G59" s="674">
        <f t="shared" si="0"/>
        <v>4676</v>
      </c>
      <c r="H59" s="41">
        <v>3</v>
      </c>
      <c r="I59" s="32" t="s">
        <v>4</v>
      </c>
      <c r="J59" s="87" t="s">
        <v>26</v>
      </c>
      <c r="K59" s="41">
        <v>30</v>
      </c>
      <c r="L59" s="39">
        <v>18</v>
      </c>
      <c r="R59" s="6">
        <v>54</v>
      </c>
      <c r="S59" s="65">
        <v>369</v>
      </c>
      <c r="T59" s="66">
        <v>968</v>
      </c>
      <c r="U59" s="65">
        <v>372</v>
      </c>
      <c r="V59" s="66">
        <v>1104</v>
      </c>
      <c r="W59" s="678">
        <f t="shared" si="1"/>
        <v>2813</v>
      </c>
      <c r="X59" s="2" t="s">
        <v>18</v>
      </c>
      <c r="Y59" s="2">
        <v>2020</v>
      </c>
      <c r="Z59" s="64" t="s">
        <v>26</v>
      </c>
      <c r="AA59" s="83">
        <v>35</v>
      </c>
      <c r="AB59" s="26">
        <v>11</v>
      </c>
      <c r="AC59" s="79" t="s">
        <v>31</v>
      </c>
    </row>
    <row r="60" spans="2:29" ht="15.75" x14ac:dyDescent="0.25">
      <c r="B60" s="38">
        <v>55</v>
      </c>
      <c r="C60" s="68">
        <v>2874</v>
      </c>
      <c r="D60" s="69">
        <v>628</v>
      </c>
      <c r="E60" s="68">
        <v>4971</v>
      </c>
      <c r="F60" s="69">
        <v>1182</v>
      </c>
      <c r="G60" s="674">
        <f t="shared" si="0"/>
        <v>9655</v>
      </c>
      <c r="H60" s="41">
        <v>2</v>
      </c>
      <c r="I60" s="32" t="s">
        <v>4</v>
      </c>
      <c r="J60" s="87" t="s">
        <v>26</v>
      </c>
      <c r="K60" s="41">
        <v>18</v>
      </c>
      <c r="L60" s="39">
        <v>8</v>
      </c>
      <c r="R60" s="6">
        <v>55</v>
      </c>
      <c r="S60" s="65">
        <v>352</v>
      </c>
      <c r="T60" s="66">
        <v>514</v>
      </c>
      <c r="U60" s="65">
        <v>484</v>
      </c>
      <c r="V60" s="66">
        <v>1644</v>
      </c>
      <c r="W60" s="678">
        <f t="shared" si="1"/>
        <v>2994</v>
      </c>
      <c r="X60" s="2" t="s">
        <v>18</v>
      </c>
      <c r="Y60" s="2">
        <v>2020</v>
      </c>
      <c r="Z60" s="64" t="s">
        <v>26</v>
      </c>
      <c r="AA60" s="83">
        <v>19</v>
      </c>
      <c r="AB60" s="26">
        <v>13</v>
      </c>
      <c r="AC60" s="79" t="s">
        <v>31</v>
      </c>
    </row>
    <row r="61" spans="2:29" ht="15.75" x14ac:dyDescent="0.25">
      <c r="B61" s="38">
        <v>56</v>
      </c>
      <c r="C61" s="68">
        <v>1962</v>
      </c>
      <c r="D61" s="69">
        <v>594</v>
      </c>
      <c r="E61" s="68">
        <v>1568</v>
      </c>
      <c r="F61" s="69">
        <v>1013</v>
      </c>
      <c r="G61" s="674">
        <f t="shared" si="0"/>
        <v>5137</v>
      </c>
      <c r="H61" s="41">
        <v>3</v>
      </c>
      <c r="I61" s="32" t="s">
        <v>4</v>
      </c>
      <c r="J61" s="87" t="s">
        <v>26</v>
      </c>
      <c r="K61" s="41">
        <v>57</v>
      </c>
      <c r="L61" s="39">
        <v>49</v>
      </c>
      <c r="R61" s="6">
        <v>56</v>
      </c>
      <c r="S61" s="65">
        <v>434</v>
      </c>
      <c r="T61" s="66">
        <v>383</v>
      </c>
      <c r="U61" s="65">
        <v>323</v>
      </c>
      <c r="V61" s="66">
        <v>938</v>
      </c>
      <c r="W61" s="678">
        <f t="shared" si="1"/>
        <v>2078</v>
      </c>
      <c r="X61" s="2" t="s">
        <v>18</v>
      </c>
      <c r="Y61" s="2">
        <v>2021</v>
      </c>
      <c r="Z61" s="64" t="s">
        <v>26</v>
      </c>
      <c r="AA61" s="83">
        <v>19</v>
      </c>
      <c r="AB61" s="26">
        <v>11</v>
      </c>
      <c r="AC61" s="79"/>
    </row>
    <row r="62" spans="2:29" ht="15.75" x14ac:dyDescent="0.25">
      <c r="B62" s="38">
        <v>57</v>
      </c>
      <c r="C62" s="68">
        <v>2435</v>
      </c>
      <c r="D62" s="69">
        <v>389</v>
      </c>
      <c r="E62" s="68">
        <v>530</v>
      </c>
      <c r="F62" s="69">
        <v>736</v>
      </c>
      <c r="G62" s="674">
        <f t="shared" si="0"/>
        <v>4090</v>
      </c>
      <c r="H62" s="41">
        <v>2</v>
      </c>
      <c r="I62" s="32" t="s">
        <v>4</v>
      </c>
      <c r="J62" s="87" t="s">
        <v>26</v>
      </c>
      <c r="K62" s="41">
        <v>41</v>
      </c>
      <c r="L62" s="39">
        <v>31</v>
      </c>
      <c r="R62" s="6">
        <v>57</v>
      </c>
      <c r="S62" s="65">
        <v>473</v>
      </c>
      <c r="T62" s="66">
        <v>704</v>
      </c>
      <c r="U62" s="65">
        <v>1482</v>
      </c>
      <c r="V62" s="66">
        <v>2152</v>
      </c>
      <c r="W62" s="678">
        <f t="shared" si="1"/>
        <v>4811</v>
      </c>
      <c r="X62" s="2" t="s">
        <v>18</v>
      </c>
      <c r="Y62" s="2">
        <v>2021</v>
      </c>
      <c r="Z62" s="64" t="s">
        <v>26</v>
      </c>
      <c r="AA62" s="83">
        <v>29</v>
      </c>
      <c r="AB62" s="26">
        <v>14</v>
      </c>
      <c r="AC62" s="79" t="s">
        <v>31</v>
      </c>
    </row>
    <row r="63" spans="2:29" ht="15.75" x14ac:dyDescent="0.25">
      <c r="B63" s="38">
        <v>58</v>
      </c>
      <c r="C63" s="68">
        <v>4353</v>
      </c>
      <c r="D63" s="69">
        <v>194</v>
      </c>
      <c r="E63" s="68">
        <v>933</v>
      </c>
      <c r="F63" s="69">
        <v>534</v>
      </c>
      <c r="G63" s="674">
        <f t="shared" si="0"/>
        <v>6014</v>
      </c>
      <c r="H63" s="41">
        <v>6</v>
      </c>
      <c r="I63" s="32" t="s">
        <v>4</v>
      </c>
      <c r="J63" s="87" t="s">
        <v>26</v>
      </c>
      <c r="K63" s="41">
        <v>26</v>
      </c>
      <c r="L63" s="39">
        <v>26</v>
      </c>
      <c r="R63" s="6">
        <v>58</v>
      </c>
      <c r="S63" s="65">
        <v>532</v>
      </c>
      <c r="T63" s="66">
        <v>1297</v>
      </c>
      <c r="U63" s="65">
        <v>716</v>
      </c>
      <c r="V63" s="66">
        <v>886</v>
      </c>
      <c r="W63" s="678">
        <f t="shared" si="1"/>
        <v>3431</v>
      </c>
      <c r="X63" s="2" t="s">
        <v>18</v>
      </c>
      <c r="Y63" s="2">
        <v>2021</v>
      </c>
      <c r="Z63" s="64" t="s">
        <v>26</v>
      </c>
      <c r="AA63" s="83">
        <v>29</v>
      </c>
      <c r="AB63" s="26">
        <v>17</v>
      </c>
      <c r="AC63" s="79"/>
    </row>
    <row r="64" spans="2:29" ht="15.75" x14ac:dyDescent="0.25">
      <c r="B64" s="38">
        <v>59</v>
      </c>
      <c r="C64" s="68">
        <v>1792</v>
      </c>
      <c r="D64" s="69">
        <v>901</v>
      </c>
      <c r="E64" s="68">
        <v>1390</v>
      </c>
      <c r="F64" s="69">
        <v>859</v>
      </c>
      <c r="G64" s="674">
        <f t="shared" si="0"/>
        <v>4942</v>
      </c>
      <c r="H64" s="41">
        <v>9</v>
      </c>
      <c r="I64" s="32" t="s">
        <v>4</v>
      </c>
      <c r="J64" s="87" t="s">
        <v>27</v>
      </c>
      <c r="K64" s="41">
        <v>43</v>
      </c>
      <c r="L64" s="39">
        <v>28</v>
      </c>
      <c r="R64" s="6">
        <v>59</v>
      </c>
      <c r="S64" s="65">
        <v>391</v>
      </c>
      <c r="T64" s="66">
        <v>814</v>
      </c>
      <c r="U64" s="65">
        <v>499</v>
      </c>
      <c r="V64" s="66">
        <v>1911</v>
      </c>
      <c r="W64" s="678">
        <f t="shared" si="1"/>
        <v>3615</v>
      </c>
      <c r="X64" s="2" t="s">
        <v>18</v>
      </c>
      <c r="Y64" s="2">
        <v>2021</v>
      </c>
      <c r="Z64" s="64" t="s">
        <v>26</v>
      </c>
      <c r="AA64" s="83">
        <v>50</v>
      </c>
      <c r="AB64" s="26">
        <v>30</v>
      </c>
      <c r="AC64" s="79" t="s">
        <v>31</v>
      </c>
    </row>
    <row r="65" spans="2:29" ht="15.75" x14ac:dyDescent="0.25">
      <c r="B65" s="38">
        <v>60</v>
      </c>
      <c r="C65" s="68">
        <v>3036</v>
      </c>
      <c r="D65" s="69">
        <v>402</v>
      </c>
      <c r="E65" s="68">
        <v>909</v>
      </c>
      <c r="F65" s="69">
        <v>856</v>
      </c>
      <c r="G65" s="674">
        <f t="shared" si="0"/>
        <v>5203</v>
      </c>
      <c r="H65" s="41">
        <v>8</v>
      </c>
      <c r="I65" s="32" t="s">
        <v>4</v>
      </c>
      <c r="J65" s="87" t="s">
        <v>26</v>
      </c>
      <c r="K65" s="41">
        <v>37</v>
      </c>
      <c r="L65" s="39">
        <v>30</v>
      </c>
      <c r="R65" s="6">
        <v>60</v>
      </c>
      <c r="S65" s="65">
        <v>391</v>
      </c>
      <c r="T65" s="66">
        <v>1380</v>
      </c>
      <c r="U65" s="65">
        <v>408</v>
      </c>
      <c r="V65" s="66">
        <v>887</v>
      </c>
      <c r="W65" s="678">
        <f t="shared" si="1"/>
        <v>3066</v>
      </c>
      <c r="X65" s="2" t="s">
        <v>18</v>
      </c>
      <c r="Y65" s="2">
        <v>2021</v>
      </c>
      <c r="Z65" s="64" t="s">
        <v>26</v>
      </c>
      <c r="AA65" s="83">
        <v>35</v>
      </c>
      <c r="AB65" s="26">
        <v>13</v>
      </c>
      <c r="AC65" s="79"/>
    </row>
    <row r="66" spans="2:29" ht="15.75" x14ac:dyDescent="0.25">
      <c r="B66" s="38">
        <v>61</v>
      </c>
      <c r="C66" s="68">
        <v>2120</v>
      </c>
      <c r="D66" s="69">
        <v>978</v>
      </c>
      <c r="E66" s="68">
        <v>2264</v>
      </c>
      <c r="F66" s="69">
        <v>963</v>
      </c>
      <c r="G66" s="674">
        <f t="shared" si="0"/>
        <v>6325</v>
      </c>
      <c r="H66" s="41">
        <v>4</v>
      </c>
      <c r="I66" s="32" t="s">
        <v>4</v>
      </c>
      <c r="J66" s="87" t="s">
        <v>26</v>
      </c>
      <c r="K66" s="41">
        <v>69</v>
      </c>
      <c r="L66" s="39">
        <v>61</v>
      </c>
      <c r="R66" s="143">
        <v>61</v>
      </c>
      <c r="S66" s="68">
        <v>463</v>
      </c>
      <c r="T66" s="69">
        <v>552</v>
      </c>
      <c r="U66" s="68">
        <v>181</v>
      </c>
      <c r="V66" s="69">
        <v>1952</v>
      </c>
      <c r="W66" s="680">
        <f t="shared" si="1"/>
        <v>3148</v>
      </c>
      <c r="X66" s="32" t="s">
        <v>19</v>
      </c>
      <c r="Y66" s="32">
        <v>2016</v>
      </c>
      <c r="Z66" s="67" t="s">
        <v>27</v>
      </c>
      <c r="AA66" s="82">
        <v>57</v>
      </c>
      <c r="AB66" s="5">
        <v>21</v>
      </c>
      <c r="AC66" s="78"/>
    </row>
    <row r="67" spans="2:29" ht="15.75" x14ac:dyDescent="0.25">
      <c r="B67" s="38">
        <v>62</v>
      </c>
      <c r="C67" s="68">
        <v>2536</v>
      </c>
      <c r="D67" s="69">
        <v>510</v>
      </c>
      <c r="E67" s="68">
        <v>734</v>
      </c>
      <c r="F67" s="69">
        <v>855</v>
      </c>
      <c r="G67" s="674">
        <f t="shared" si="0"/>
        <v>4635</v>
      </c>
      <c r="H67" s="41">
        <v>2</v>
      </c>
      <c r="I67" s="32" t="s">
        <v>4</v>
      </c>
      <c r="J67" s="87" t="s">
        <v>26</v>
      </c>
      <c r="K67" s="41">
        <v>77</v>
      </c>
      <c r="L67" s="39">
        <v>55</v>
      </c>
      <c r="R67" s="143">
        <v>62</v>
      </c>
      <c r="S67" s="68">
        <v>211</v>
      </c>
      <c r="T67" s="69">
        <v>289</v>
      </c>
      <c r="U67" s="68">
        <v>623</v>
      </c>
      <c r="V67" s="69">
        <v>2353</v>
      </c>
      <c r="W67" s="680">
        <f t="shared" si="1"/>
        <v>3476</v>
      </c>
      <c r="X67" s="32" t="s">
        <v>19</v>
      </c>
      <c r="Y67" s="32">
        <v>2016</v>
      </c>
      <c r="Z67" s="67" t="s">
        <v>26</v>
      </c>
      <c r="AA67" s="82">
        <v>34</v>
      </c>
      <c r="AB67" s="5">
        <v>11</v>
      </c>
      <c r="AC67" s="78" t="s">
        <v>31</v>
      </c>
    </row>
    <row r="68" spans="2:29" ht="15.75" x14ac:dyDescent="0.25">
      <c r="B68" s="38">
        <v>63</v>
      </c>
      <c r="C68" s="68">
        <v>1667</v>
      </c>
      <c r="D68" s="69">
        <v>231</v>
      </c>
      <c r="E68" s="68">
        <v>807</v>
      </c>
      <c r="F68" s="69">
        <v>996</v>
      </c>
      <c r="G68" s="674">
        <f t="shared" si="0"/>
        <v>3701</v>
      </c>
      <c r="H68" s="41">
        <v>5</v>
      </c>
      <c r="I68" s="32" t="s">
        <v>4</v>
      </c>
      <c r="J68" s="87" t="s">
        <v>26</v>
      </c>
      <c r="K68" s="41">
        <v>56</v>
      </c>
      <c r="L68" s="39">
        <v>39</v>
      </c>
      <c r="R68" s="143">
        <v>63</v>
      </c>
      <c r="S68" s="68">
        <v>367</v>
      </c>
      <c r="T68" s="69">
        <v>395</v>
      </c>
      <c r="U68" s="68">
        <v>556</v>
      </c>
      <c r="V68" s="69">
        <v>1281</v>
      </c>
      <c r="W68" s="680">
        <f t="shared" si="1"/>
        <v>2599</v>
      </c>
      <c r="X68" s="32" t="s">
        <v>19</v>
      </c>
      <c r="Y68" s="32">
        <v>2016</v>
      </c>
      <c r="Z68" s="67" t="s">
        <v>27</v>
      </c>
      <c r="AA68" s="82">
        <v>26</v>
      </c>
      <c r="AB68" s="5">
        <v>7</v>
      </c>
      <c r="AC68" s="78"/>
    </row>
    <row r="69" spans="2:29" ht="15.75" x14ac:dyDescent="0.25">
      <c r="B69" s="38">
        <v>64</v>
      </c>
      <c r="C69" s="68">
        <v>1457</v>
      </c>
      <c r="D69" s="69">
        <v>298</v>
      </c>
      <c r="E69" s="68">
        <v>1226</v>
      </c>
      <c r="F69" s="69">
        <v>644</v>
      </c>
      <c r="G69" s="674">
        <f t="shared" si="0"/>
        <v>3625</v>
      </c>
      <c r="H69" s="41">
        <v>2</v>
      </c>
      <c r="I69" s="32" t="s">
        <v>4</v>
      </c>
      <c r="J69" s="87" t="s">
        <v>26</v>
      </c>
      <c r="K69" s="41">
        <v>27</v>
      </c>
      <c r="L69" s="39">
        <v>23</v>
      </c>
      <c r="R69" s="143">
        <v>64</v>
      </c>
      <c r="S69" s="68">
        <v>648</v>
      </c>
      <c r="T69" s="69">
        <v>612</v>
      </c>
      <c r="U69" s="68">
        <v>831</v>
      </c>
      <c r="V69" s="69">
        <v>1988</v>
      </c>
      <c r="W69" s="680">
        <f t="shared" si="1"/>
        <v>4079</v>
      </c>
      <c r="X69" s="32" t="s">
        <v>19</v>
      </c>
      <c r="Y69" s="32">
        <v>2016</v>
      </c>
      <c r="Z69" s="67" t="s">
        <v>26</v>
      </c>
      <c r="AA69" s="82">
        <v>69</v>
      </c>
      <c r="AB69" s="5">
        <v>25</v>
      </c>
      <c r="AC69" s="78"/>
    </row>
    <row r="70" spans="2:29" ht="15.75" x14ac:dyDescent="0.25">
      <c r="B70" s="38">
        <v>65</v>
      </c>
      <c r="C70" s="68">
        <v>4612</v>
      </c>
      <c r="D70" s="69">
        <v>171</v>
      </c>
      <c r="E70" s="68">
        <v>919</v>
      </c>
      <c r="F70" s="69">
        <v>603</v>
      </c>
      <c r="G70" s="674">
        <f t="shared" si="0"/>
        <v>6305</v>
      </c>
      <c r="H70" s="41">
        <v>6</v>
      </c>
      <c r="I70" s="32" t="s">
        <v>4</v>
      </c>
      <c r="J70" s="87" t="s">
        <v>26</v>
      </c>
      <c r="K70" s="41">
        <v>47</v>
      </c>
      <c r="L70" s="39">
        <v>47</v>
      </c>
      <c r="R70" s="143">
        <v>65</v>
      </c>
      <c r="S70" s="68">
        <v>363</v>
      </c>
      <c r="T70" s="69">
        <v>211</v>
      </c>
      <c r="U70" s="68">
        <v>149</v>
      </c>
      <c r="V70" s="69">
        <v>856</v>
      </c>
      <c r="W70" s="680">
        <f t="shared" si="1"/>
        <v>1579</v>
      </c>
      <c r="X70" s="32" t="s">
        <v>19</v>
      </c>
      <c r="Y70" s="32">
        <v>2016</v>
      </c>
      <c r="Z70" s="67" t="s">
        <v>26</v>
      </c>
      <c r="AA70" s="82">
        <v>29</v>
      </c>
      <c r="AB70" s="5">
        <v>14</v>
      </c>
      <c r="AC70" s="78" t="s">
        <v>31</v>
      </c>
    </row>
    <row r="71" spans="2:29" ht="15.75" x14ac:dyDescent="0.25">
      <c r="B71" s="38">
        <v>66</v>
      </c>
      <c r="C71" s="68">
        <v>1437</v>
      </c>
      <c r="D71" s="69">
        <v>101</v>
      </c>
      <c r="E71" s="68">
        <v>1127</v>
      </c>
      <c r="F71" s="69">
        <v>611</v>
      </c>
      <c r="G71" s="674">
        <f t="shared" ref="G71:G134" si="2">SUM(C71:F71)</f>
        <v>3276</v>
      </c>
      <c r="H71" s="41">
        <v>5</v>
      </c>
      <c r="I71" s="32" t="s">
        <v>4</v>
      </c>
      <c r="J71" s="87" t="s">
        <v>26</v>
      </c>
      <c r="K71" s="41">
        <v>16</v>
      </c>
      <c r="L71" s="39">
        <v>15</v>
      </c>
      <c r="R71" s="143">
        <v>66</v>
      </c>
      <c r="S71" s="68">
        <v>350</v>
      </c>
      <c r="T71" s="69">
        <v>105</v>
      </c>
      <c r="U71" s="68">
        <v>304</v>
      </c>
      <c r="V71" s="69">
        <v>884</v>
      </c>
      <c r="W71" s="680">
        <f t="shared" ref="W71:W134" si="3">SUM(S71:V71)</f>
        <v>1643</v>
      </c>
      <c r="X71" s="32" t="s">
        <v>19</v>
      </c>
      <c r="Y71" s="32">
        <v>2017</v>
      </c>
      <c r="Z71" s="67" t="s">
        <v>26</v>
      </c>
      <c r="AA71" s="82">
        <v>24</v>
      </c>
      <c r="AB71" s="5">
        <v>11</v>
      </c>
      <c r="AC71" s="78"/>
    </row>
    <row r="72" spans="2:29" ht="15.75" x14ac:dyDescent="0.25">
      <c r="B72" s="48">
        <v>67</v>
      </c>
      <c r="C72" s="71">
        <v>3491</v>
      </c>
      <c r="D72" s="72">
        <v>340</v>
      </c>
      <c r="E72" s="71">
        <v>1674</v>
      </c>
      <c r="F72" s="72">
        <v>718</v>
      </c>
      <c r="G72" s="675">
        <f t="shared" si="2"/>
        <v>6223</v>
      </c>
      <c r="H72" s="49">
        <v>6</v>
      </c>
      <c r="I72" s="4" t="s">
        <v>3</v>
      </c>
      <c r="J72" s="523" t="s">
        <v>26</v>
      </c>
      <c r="K72" s="49">
        <v>27</v>
      </c>
      <c r="L72" s="50">
        <v>22</v>
      </c>
      <c r="R72" s="143">
        <v>67</v>
      </c>
      <c r="S72" s="68">
        <v>603</v>
      </c>
      <c r="T72" s="69">
        <v>706</v>
      </c>
      <c r="U72" s="68">
        <v>618</v>
      </c>
      <c r="V72" s="69">
        <v>872</v>
      </c>
      <c r="W72" s="680">
        <f t="shared" si="3"/>
        <v>2799</v>
      </c>
      <c r="X72" s="32" t="s">
        <v>19</v>
      </c>
      <c r="Y72" s="32">
        <v>2017</v>
      </c>
      <c r="Z72" s="67" t="s">
        <v>26</v>
      </c>
      <c r="AA72" s="82">
        <v>30</v>
      </c>
      <c r="AB72" s="5">
        <v>14</v>
      </c>
      <c r="AC72" s="78"/>
    </row>
    <row r="73" spans="2:29" ht="15.75" x14ac:dyDescent="0.25">
      <c r="B73" s="48">
        <v>68</v>
      </c>
      <c r="C73" s="71">
        <v>2535</v>
      </c>
      <c r="D73" s="72">
        <v>534</v>
      </c>
      <c r="E73" s="71">
        <v>972</v>
      </c>
      <c r="F73" s="72">
        <v>1213</v>
      </c>
      <c r="G73" s="675">
        <f t="shared" si="2"/>
        <v>5254</v>
      </c>
      <c r="H73" s="49">
        <v>4</v>
      </c>
      <c r="I73" s="4" t="s">
        <v>3</v>
      </c>
      <c r="J73" s="523" t="s">
        <v>26</v>
      </c>
      <c r="K73" s="49">
        <v>39</v>
      </c>
      <c r="L73" s="50">
        <v>26</v>
      </c>
      <c r="R73" s="143">
        <v>68</v>
      </c>
      <c r="S73" s="68">
        <v>258</v>
      </c>
      <c r="T73" s="69">
        <v>874</v>
      </c>
      <c r="U73" s="68">
        <v>1023</v>
      </c>
      <c r="V73" s="69">
        <v>902</v>
      </c>
      <c r="W73" s="680">
        <f t="shared" si="3"/>
        <v>3057</v>
      </c>
      <c r="X73" s="32" t="s">
        <v>19</v>
      </c>
      <c r="Y73" s="32">
        <v>2017</v>
      </c>
      <c r="Z73" s="67" t="s">
        <v>26</v>
      </c>
      <c r="AA73" s="82">
        <v>29</v>
      </c>
      <c r="AB73" s="5">
        <v>7</v>
      </c>
      <c r="AC73" s="78"/>
    </row>
    <row r="74" spans="2:29" ht="15.75" x14ac:dyDescent="0.25">
      <c r="B74" s="48">
        <v>69</v>
      </c>
      <c r="C74" s="71">
        <v>1861</v>
      </c>
      <c r="D74" s="72">
        <v>439</v>
      </c>
      <c r="E74" s="71">
        <v>1143</v>
      </c>
      <c r="F74" s="72">
        <v>1341</v>
      </c>
      <c r="G74" s="675">
        <f t="shared" si="2"/>
        <v>4784</v>
      </c>
      <c r="H74" s="49">
        <v>8</v>
      </c>
      <c r="I74" s="4" t="s">
        <v>3</v>
      </c>
      <c r="J74" s="523" t="s">
        <v>26</v>
      </c>
      <c r="K74" s="49">
        <v>43</v>
      </c>
      <c r="L74" s="50">
        <v>20</v>
      </c>
      <c r="R74" s="143">
        <v>69</v>
      </c>
      <c r="S74" s="68">
        <v>384</v>
      </c>
      <c r="T74" s="69">
        <v>392</v>
      </c>
      <c r="U74" s="68">
        <v>648</v>
      </c>
      <c r="V74" s="69">
        <v>1559</v>
      </c>
      <c r="W74" s="680">
        <f t="shared" si="3"/>
        <v>2983</v>
      </c>
      <c r="X74" s="32" t="s">
        <v>19</v>
      </c>
      <c r="Y74" s="32">
        <v>2017</v>
      </c>
      <c r="Z74" s="67" t="s">
        <v>26</v>
      </c>
      <c r="AA74" s="82">
        <v>30</v>
      </c>
      <c r="AB74" s="5">
        <v>10</v>
      </c>
      <c r="AC74" s="78"/>
    </row>
    <row r="75" spans="2:29" ht="15.75" x14ac:dyDescent="0.25">
      <c r="B75" s="48">
        <v>70</v>
      </c>
      <c r="C75" s="71">
        <v>3350</v>
      </c>
      <c r="D75" s="72">
        <v>467</v>
      </c>
      <c r="E75" s="71">
        <v>1724</v>
      </c>
      <c r="F75" s="72">
        <v>1316</v>
      </c>
      <c r="G75" s="675">
        <f t="shared" si="2"/>
        <v>6857</v>
      </c>
      <c r="H75" s="49">
        <v>2</v>
      </c>
      <c r="I75" s="4" t="s">
        <v>3</v>
      </c>
      <c r="J75" s="523" t="s">
        <v>26</v>
      </c>
      <c r="K75" s="49">
        <v>29</v>
      </c>
      <c r="L75" s="50">
        <v>16</v>
      </c>
      <c r="R75" s="143">
        <v>70</v>
      </c>
      <c r="S75" s="68">
        <v>472</v>
      </c>
      <c r="T75" s="69">
        <v>891</v>
      </c>
      <c r="U75" s="68">
        <v>553</v>
      </c>
      <c r="V75" s="69">
        <v>626</v>
      </c>
      <c r="W75" s="680">
        <f t="shared" si="3"/>
        <v>2542</v>
      </c>
      <c r="X75" s="32" t="s">
        <v>19</v>
      </c>
      <c r="Y75" s="32">
        <v>2017</v>
      </c>
      <c r="Z75" s="67" t="s">
        <v>26</v>
      </c>
      <c r="AA75" s="82">
        <v>27</v>
      </c>
      <c r="AB75" s="5">
        <v>19</v>
      </c>
      <c r="AC75" s="78"/>
    </row>
    <row r="76" spans="2:29" ht="15.75" x14ac:dyDescent="0.25">
      <c r="B76" s="48">
        <v>71</v>
      </c>
      <c r="C76" s="71">
        <v>3908</v>
      </c>
      <c r="D76" s="72">
        <v>409</v>
      </c>
      <c r="E76" s="71">
        <v>1157</v>
      </c>
      <c r="F76" s="72">
        <v>662</v>
      </c>
      <c r="G76" s="675">
        <f t="shared" si="2"/>
        <v>6136</v>
      </c>
      <c r="H76" s="49">
        <v>8</v>
      </c>
      <c r="I76" s="4" t="s">
        <v>3</v>
      </c>
      <c r="J76" s="523" t="s">
        <v>26</v>
      </c>
      <c r="K76" s="49">
        <v>44</v>
      </c>
      <c r="L76" s="50">
        <v>42</v>
      </c>
      <c r="R76" s="143">
        <v>71</v>
      </c>
      <c r="S76" s="68">
        <v>332</v>
      </c>
      <c r="T76" s="69">
        <v>1070</v>
      </c>
      <c r="U76" s="68">
        <v>828</v>
      </c>
      <c r="V76" s="69">
        <v>492</v>
      </c>
      <c r="W76" s="680">
        <f t="shared" si="3"/>
        <v>2722</v>
      </c>
      <c r="X76" s="32" t="s">
        <v>19</v>
      </c>
      <c r="Y76" s="32">
        <v>2018</v>
      </c>
      <c r="Z76" s="67" t="s">
        <v>27</v>
      </c>
      <c r="AA76" s="82">
        <v>23</v>
      </c>
      <c r="AB76" s="5">
        <v>11</v>
      </c>
      <c r="AC76" s="78"/>
    </row>
    <row r="77" spans="2:29" ht="15.75" x14ac:dyDescent="0.25">
      <c r="B77" s="48">
        <v>72</v>
      </c>
      <c r="C77" s="71">
        <v>2627</v>
      </c>
      <c r="D77" s="72">
        <v>255</v>
      </c>
      <c r="E77" s="71">
        <v>1220</v>
      </c>
      <c r="F77" s="72">
        <v>1313</v>
      </c>
      <c r="G77" s="675">
        <f t="shared" si="2"/>
        <v>5415</v>
      </c>
      <c r="H77" s="49">
        <v>3</v>
      </c>
      <c r="I77" s="4" t="s">
        <v>3</v>
      </c>
      <c r="J77" s="523" t="s">
        <v>26</v>
      </c>
      <c r="K77" s="49">
        <v>26</v>
      </c>
      <c r="L77" s="50">
        <v>10</v>
      </c>
      <c r="R77" s="143">
        <v>72</v>
      </c>
      <c r="S77" s="68">
        <v>533</v>
      </c>
      <c r="T77" s="69">
        <v>745</v>
      </c>
      <c r="U77" s="68">
        <v>764</v>
      </c>
      <c r="V77" s="69">
        <v>900</v>
      </c>
      <c r="W77" s="680">
        <f t="shared" si="3"/>
        <v>2942</v>
      </c>
      <c r="X77" s="32" t="s">
        <v>19</v>
      </c>
      <c r="Y77" s="32">
        <v>2018</v>
      </c>
      <c r="Z77" s="67" t="s">
        <v>26</v>
      </c>
      <c r="AA77" s="82">
        <v>27</v>
      </c>
      <c r="AB77" s="5">
        <v>10</v>
      </c>
      <c r="AC77" s="78"/>
    </row>
    <row r="78" spans="2:29" ht="15.75" x14ac:dyDescent="0.25">
      <c r="B78" s="48">
        <v>73</v>
      </c>
      <c r="C78" s="71">
        <v>2297</v>
      </c>
      <c r="D78" s="72">
        <v>864</v>
      </c>
      <c r="E78" s="71">
        <v>621</v>
      </c>
      <c r="F78" s="72">
        <v>680</v>
      </c>
      <c r="G78" s="675">
        <f t="shared" si="2"/>
        <v>4462</v>
      </c>
      <c r="H78" s="49">
        <v>4</v>
      </c>
      <c r="I78" s="4" t="s">
        <v>3</v>
      </c>
      <c r="J78" s="523" t="s">
        <v>26</v>
      </c>
      <c r="K78" s="49">
        <v>51</v>
      </c>
      <c r="L78" s="50">
        <v>32</v>
      </c>
      <c r="R78" s="143">
        <v>73</v>
      </c>
      <c r="S78" s="68">
        <v>503</v>
      </c>
      <c r="T78" s="69">
        <v>862</v>
      </c>
      <c r="U78" s="68">
        <v>599</v>
      </c>
      <c r="V78" s="69">
        <v>910</v>
      </c>
      <c r="W78" s="680">
        <f t="shared" si="3"/>
        <v>2874</v>
      </c>
      <c r="X78" s="32" t="s">
        <v>19</v>
      </c>
      <c r="Y78" s="32">
        <v>2018</v>
      </c>
      <c r="Z78" s="67" t="s">
        <v>27</v>
      </c>
      <c r="AA78" s="82">
        <v>30</v>
      </c>
      <c r="AB78" s="5">
        <v>17</v>
      </c>
      <c r="AC78" s="78"/>
    </row>
    <row r="79" spans="2:29" ht="15.75" x14ac:dyDescent="0.25">
      <c r="B79" s="48">
        <v>74</v>
      </c>
      <c r="C79" s="71">
        <v>2250</v>
      </c>
      <c r="D79" s="72">
        <v>541</v>
      </c>
      <c r="E79" s="71">
        <v>3300</v>
      </c>
      <c r="F79" s="72">
        <v>858</v>
      </c>
      <c r="G79" s="675">
        <f t="shared" si="2"/>
        <v>6949</v>
      </c>
      <c r="H79" s="49">
        <v>6</v>
      </c>
      <c r="I79" s="4" t="s">
        <v>3</v>
      </c>
      <c r="J79" s="523" t="s">
        <v>26</v>
      </c>
      <c r="K79" s="49">
        <v>9</v>
      </c>
      <c r="L79" s="50">
        <v>7</v>
      </c>
      <c r="R79" s="143">
        <v>74</v>
      </c>
      <c r="S79" s="68">
        <v>282</v>
      </c>
      <c r="T79" s="69">
        <v>658</v>
      </c>
      <c r="U79" s="68">
        <v>1115</v>
      </c>
      <c r="V79" s="69">
        <v>924</v>
      </c>
      <c r="W79" s="680">
        <f t="shared" si="3"/>
        <v>2979</v>
      </c>
      <c r="X79" s="32" t="s">
        <v>19</v>
      </c>
      <c r="Y79" s="32">
        <v>2018</v>
      </c>
      <c r="Z79" s="67" t="s">
        <v>27</v>
      </c>
      <c r="AA79" s="82">
        <v>30</v>
      </c>
      <c r="AB79" s="5">
        <v>11</v>
      </c>
      <c r="AC79" s="78"/>
    </row>
    <row r="80" spans="2:29" ht="15.75" x14ac:dyDescent="0.25">
      <c r="B80" s="48">
        <v>75</v>
      </c>
      <c r="C80" s="71">
        <v>1491</v>
      </c>
      <c r="D80" s="72">
        <v>253</v>
      </c>
      <c r="E80" s="71">
        <v>1449</v>
      </c>
      <c r="F80" s="72">
        <v>984</v>
      </c>
      <c r="G80" s="675">
        <f t="shared" si="2"/>
        <v>4177</v>
      </c>
      <c r="H80" s="49">
        <v>8</v>
      </c>
      <c r="I80" s="4" t="s">
        <v>3</v>
      </c>
      <c r="J80" s="523" t="s">
        <v>26</v>
      </c>
      <c r="K80" s="49">
        <v>23</v>
      </c>
      <c r="L80" s="50">
        <v>14</v>
      </c>
      <c r="R80" s="143">
        <v>75</v>
      </c>
      <c r="S80" s="68">
        <v>359</v>
      </c>
      <c r="T80" s="69">
        <v>786</v>
      </c>
      <c r="U80" s="68">
        <v>188</v>
      </c>
      <c r="V80" s="69">
        <v>1028</v>
      </c>
      <c r="W80" s="680">
        <f t="shared" si="3"/>
        <v>2361</v>
      </c>
      <c r="X80" s="32" t="s">
        <v>19</v>
      </c>
      <c r="Y80" s="32">
        <v>2018</v>
      </c>
      <c r="Z80" s="67" t="s">
        <v>26</v>
      </c>
      <c r="AA80" s="82">
        <v>30</v>
      </c>
      <c r="AB80" s="5">
        <v>10</v>
      </c>
      <c r="AC80" s="78"/>
    </row>
    <row r="81" spans="2:29" ht="15.75" x14ac:dyDescent="0.25">
      <c r="B81" s="48">
        <v>76</v>
      </c>
      <c r="C81" s="71">
        <v>2344</v>
      </c>
      <c r="D81" s="72">
        <v>226</v>
      </c>
      <c r="E81" s="71">
        <v>1213</v>
      </c>
      <c r="F81" s="72">
        <v>1118</v>
      </c>
      <c r="G81" s="675">
        <f t="shared" si="2"/>
        <v>4901</v>
      </c>
      <c r="H81" s="49">
        <v>8</v>
      </c>
      <c r="I81" s="4" t="s">
        <v>3</v>
      </c>
      <c r="J81" s="523" t="s">
        <v>26</v>
      </c>
      <c r="K81" s="49">
        <v>19</v>
      </c>
      <c r="L81" s="50">
        <v>7</v>
      </c>
      <c r="R81" s="143">
        <v>76</v>
      </c>
      <c r="S81" s="68">
        <v>212</v>
      </c>
      <c r="T81" s="69">
        <v>810</v>
      </c>
      <c r="U81" s="68">
        <v>1096</v>
      </c>
      <c r="V81" s="69">
        <v>881</v>
      </c>
      <c r="W81" s="680">
        <f t="shared" si="3"/>
        <v>2999</v>
      </c>
      <c r="X81" s="32" t="s">
        <v>19</v>
      </c>
      <c r="Y81" s="32">
        <v>2019</v>
      </c>
      <c r="Z81" s="67" t="s">
        <v>26</v>
      </c>
      <c r="AA81" s="82">
        <v>30</v>
      </c>
      <c r="AB81" s="5">
        <v>17</v>
      </c>
      <c r="AC81" s="78" t="s">
        <v>31</v>
      </c>
    </row>
    <row r="82" spans="2:29" ht="15.75" x14ac:dyDescent="0.25">
      <c r="B82" s="48">
        <v>77</v>
      </c>
      <c r="C82" s="71">
        <v>2384</v>
      </c>
      <c r="D82" s="72">
        <v>219</v>
      </c>
      <c r="E82" s="71">
        <v>1220</v>
      </c>
      <c r="F82" s="72">
        <v>666</v>
      </c>
      <c r="G82" s="675">
        <f t="shared" si="2"/>
        <v>4489</v>
      </c>
      <c r="H82" s="49">
        <v>5</v>
      </c>
      <c r="I82" s="4" t="s">
        <v>3</v>
      </c>
      <c r="J82" s="523" t="s">
        <v>26</v>
      </c>
      <c r="K82" s="49">
        <v>9</v>
      </c>
      <c r="L82" s="50">
        <v>9</v>
      </c>
      <c r="R82" s="143">
        <v>77</v>
      </c>
      <c r="S82" s="68">
        <v>345</v>
      </c>
      <c r="T82" s="69">
        <v>744</v>
      </c>
      <c r="U82" s="68">
        <v>444</v>
      </c>
      <c r="V82" s="69">
        <v>1193</v>
      </c>
      <c r="W82" s="680">
        <f t="shared" si="3"/>
        <v>2726</v>
      </c>
      <c r="X82" s="32" t="s">
        <v>19</v>
      </c>
      <c r="Y82" s="32">
        <v>2019</v>
      </c>
      <c r="Z82" s="67" t="s">
        <v>27</v>
      </c>
      <c r="AA82" s="82">
        <v>30</v>
      </c>
      <c r="AB82" s="5">
        <v>12</v>
      </c>
      <c r="AC82" s="78"/>
    </row>
    <row r="83" spans="2:29" ht="15.75" x14ac:dyDescent="0.25">
      <c r="B83" s="48">
        <v>78</v>
      </c>
      <c r="C83" s="71">
        <v>2324</v>
      </c>
      <c r="D83" s="72">
        <v>609</v>
      </c>
      <c r="E83" s="71">
        <v>1859</v>
      </c>
      <c r="F83" s="72">
        <v>502</v>
      </c>
      <c r="G83" s="675">
        <f t="shared" si="2"/>
        <v>5294</v>
      </c>
      <c r="H83" s="49">
        <v>4</v>
      </c>
      <c r="I83" s="4" t="s">
        <v>3</v>
      </c>
      <c r="J83" s="523" t="s">
        <v>26</v>
      </c>
      <c r="K83" s="49">
        <v>40</v>
      </c>
      <c r="L83" s="50">
        <v>35</v>
      </c>
      <c r="R83" s="143">
        <v>78</v>
      </c>
      <c r="S83" s="68">
        <v>399</v>
      </c>
      <c r="T83" s="69">
        <v>556</v>
      </c>
      <c r="U83" s="68">
        <v>371</v>
      </c>
      <c r="V83" s="69">
        <v>1098</v>
      </c>
      <c r="W83" s="680">
        <f t="shared" si="3"/>
        <v>2424</v>
      </c>
      <c r="X83" s="32" t="s">
        <v>19</v>
      </c>
      <c r="Y83" s="32">
        <v>2019</v>
      </c>
      <c r="Z83" s="67" t="s">
        <v>26</v>
      </c>
      <c r="AA83" s="82">
        <v>30</v>
      </c>
      <c r="AB83" s="5">
        <v>21</v>
      </c>
      <c r="AC83" s="78"/>
    </row>
    <row r="84" spans="2:29" ht="15.75" x14ac:dyDescent="0.25">
      <c r="B84" s="48">
        <v>79</v>
      </c>
      <c r="C84" s="71">
        <v>3331</v>
      </c>
      <c r="D84" s="72">
        <v>897</v>
      </c>
      <c r="E84" s="71">
        <v>1017</v>
      </c>
      <c r="F84" s="72">
        <v>879</v>
      </c>
      <c r="G84" s="675">
        <f t="shared" si="2"/>
        <v>6124</v>
      </c>
      <c r="H84" s="49">
        <v>4</v>
      </c>
      <c r="I84" s="4" t="s">
        <v>3</v>
      </c>
      <c r="J84" s="523" t="s">
        <v>26</v>
      </c>
      <c r="K84" s="49">
        <v>48</v>
      </c>
      <c r="L84" s="50">
        <v>38</v>
      </c>
      <c r="R84" s="143">
        <v>79</v>
      </c>
      <c r="S84" s="68">
        <v>425</v>
      </c>
      <c r="T84" s="69">
        <v>961</v>
      </c>
      <c r="U84" s="68">
        <v>721</v>
      </c>
      <c r="V84" s="69">
        <v>776</v>
      </c>
      <c r="W84" s="680">
        <f t="shared" si="3"/>
        <v>2883</v>
      </c>
      <c r="X84" s="32" t="s">
        <v>19</v>
      </c>
      <c r="Y84" s="32">
        <v>2019</v>
      </c>
      <c r="Z84" s="67" t="s">
        <v>26</v>
      </c>
      <c r="AA84" s="82">
        <v>30</v>
      </c>
      <c r="AB84" s="5">
        <v>16</v>
      </c>
      <c r="AC84" s="78"/>
    </row>
    <row r="85" spans="2:29" ht="15.75" x14ac:dyDescent="0.25">
      <c r="B85" s="48">
        <v>80</v>
      </c>
      <c r="C85" s="71">
        <v>1325</v>
      </c>
      <c r="D85" s="72">
        <v>278</v>
      </c>
      <c r="E85" s="71">
        <v>1224</v>
      </c>
      <c r="F85" s="72">
        <v>870</v>
      </c>
      <c r="G85" s="675">
        <f t="shared" si="2"/>
        <v>3697</v>
      </c>
      <c r="H85" s="49">
        <v>8</v>
      </c>
      <c r="I85" s="4" t="s">
        <v>3</v>
      </c>
      <c r="J85" s="523" t="s">
        <v>26</v>
      </c>
      <c r="K85" s="49">
        <v>22</v>
      </c>
      <c r="L85" s="50">
        <v>15</v>
      </c>
      <c r="R85" s="143">
        <v>80</v>
      </c>
      <c r="S85" s="68">
        <v>537</v>
      </c>
      <c r="T85" s="69">
        <v>196</v>
      </c>
      <c r="U85" s="68">
        <v>532</v>
      </c>
      <c r="V85" s="69">
        <v>1964</v>
      </c>
      <c r="W85" s="680">
        <f t="shared" si="3"/>
        <v>3229</v>
      </c>
      <c r="X85" s="32" t="s">
        <v>19</v>
      </c>
      <c r="Y85" s="32">
        <v>2019</v>
      </c>
      <c r="Z85" s="67" t="s">
        <v>26</v>
      </c>
      <c r="AA85" s="82">
        <v>36</v>
      </c>
      <c r="AB85" s="5">
        <v>12</v>
      </c>
      <c r="AC85" s="78"/>
    </row>
    <row r="86" spans="2:29" ht="15.75" x14ac:dyDescent="0.25">
      <c r="B86" s="48">
        <v>81</v>
      </c>
      <c r="C86" s="71">
        <v>5111</v>
      </c>
      <c r="D86" s="72">
        <v>1134</v>
      </c>
      <c r="E86" s="71">
        <v>1636</v>
      </c>
      <c r="F86" s="72">
        <v>1078</v>
      </c>
      <c r="G86" s="675">
        <f t="shared" si="2"/>
        <v>8959</v>
      </c>
      <c r="H86" s="49">
        <v>3</v>
      </c>
      <c r="I86" s="4" t="s">
        <v>3</v>
      </c>
      <c r="J86" s="523" t="s">
        <v>26</v>
      </c>
      <c r="K86" s="49">
        <v>74</v>
      </c>
      <c r="L86" s="50">
        <v>65</v>
      </c>
      <c r="R86" s="143">
        <v>81</v>
      </c>
      <c r="S86" s="68">
        <v>304</v>
      </c>
      <c r="T86" s="69">
        <v>880</v>
      </c>
      <c r="U86" s="68">
        <v>460</v>
      </c>
      <c r="V86" s="69">
        <v>1130</v>
      </c>
      <c r="W86" s="680">
        <f t="shared" si="3"/>
        <v>2774</v>
      </c>
      <c r="X86" s="32" t="s">
        <v>19</v>
      </c>
      <c r="Y86" s="32">
        <v>2020</v>
      </c>
      <c r="Z86" s="67" t="s">
        <v>26</v>
      </c>
      <c r="AA86" s="82">
        <v>24</v>
      </c>
      <c r="AB86" s="5">
        <v>9</v>
      </c>
      <c r="AC86" s="78"/>
    </row>
    <row r="87" spans="2:29" ht="15.75" x14ac:dyDescent="0.25">
      <c r="B87" s="48">
        <v>82</v>
      </c>
      <c r="C87" s="71">
        <v>1377</v>
      </c>
      <c r="D87" s="72">
        <v>1265</v>
      </c>
      <c r="E87" s="71">
        <v>1770</v>
      </c>
      <c r="F87" s="72">
        <v>1454</v>
      </c>
      <c r="G87" s="675">
        <f t="shared" si="2"/>
        <v>5866</v>
      </c>
      <c r="H87" s="49">
        <v>7</v>
      </c>
      <c r="I87" s="4" t="s">
        <v>3</v>
      </c>
      <c r="J87" s="523" t="s">
        <v>26</v>
      </c>
      <c r="K87" s="49">
        <v>38</v>
      </c>
      <c r="L87" s="50">
        <v>19</v>
      </c>
      <c r="R87" s="143">
        <v>82</v>
      </c>
      <c r="S87" s="68">
        <v>294</v>
      </c>
      <c r="T87" s="69">
        <v>122</v>
      </c>
      <c r="U87" s="68">
        <v>408</v>
      </c>
      <c r="V87" s="69">
        <v>800</v>
      </c>
      <c r="W87" s="680">
        <f t="shared" si="3"/>
        <v>1624</v>
      </c>
      <c r="X87" s="32" t="s">
        <v>19</v>
      </c>
      <c r="Y87" s="32">
        <v>2020</v>
      </c>
      <c r="Z87" s="67" t="s">
        <v>26</v>
      </c>
      <c r="AA87" s="82">
        <v>26</v>
      </c>
      <c r="AB87" s="5">
        <v>14</v>
      </c>
      <c r="AC87" s="78"/>
    </row>
    <row r="88" spans="2:29" ht="15.75" x14ac:dyDescent="0.25">
      <c r="B88" s="48">
        <v>83</v>
      </c>
      <c r="C88" s="71">
        <v>1722</v>
      </c>
      <c r="D88" s="72">
        <v>477</v>
      </c>
      <c r="E88" s="71">
        <v>1260</v>
      </c>
      <c r="F88" s="72">
        <v>1200</v>
      </c>
      <c r="G88" s="675">
        <f t="shared" si="2"/>
        <v>4659</v>
      </c>
      <c r="H88" s="49">
        <v>2</v>
      </c>
      <c r="I88" s="4" t="s">
        <v>3</v>
      </c>
      <c r="J88" s="523" t="s">
        <v>26</v>
      </c>
      <c r="K88" s="49">
        <v>18</v>
      </c>
      <c r="L88" s="50">
        <v>6</v>
      </c>
      <c r="R88" s="143">
        <v>83</v>
      </c>
      <c r="S88" s="68">
        <v>257</v>
      </c>
      <c r="T88" s="69">
        <v>986</v>
      </c>
      <c r="U88" s="68">
        <v>298</v>
      </c>
      <c r="V88" s="69">
        <v>1381</v>
      </c>
      <c r="W88" s="680">
        <f t="shared" si="3"/>
        <v>2922</v>
      </c>
      <c r="X88" s="32" t="s">
        <v>19</v>
      </c>
      <c r="Y88" s="32">
        <v>2020</v>
      </c>
      <c r="Z88" s="67" t="s">
        <v>26</v>
      </c>
      <c r="AA88" s="82">
        <v>33</v>
      </c>
      <c r="AB88" s="5">
        <v>7</v>
      </c>
      <c r="AC88" s="78"/>
    </row>
    <row r="89" spans="2:29" ht="15.75" x14ac:dyDescent="0.25">
      <c r="B89" s="48">
        <v>84</v>
      </c>
      <c r="C89" s="71">
        <v>2946</v>
      </c>
      <c r="D89" s="72">
        <v>293</v>
      </c>
      <c r="E89" s="71">
        <v>1907</v>
      </c>
      <c r="F89" s="72">
        <v>710</v>
      </c>
      <c r="G89" s="675">
        <f t="shared" si="2"/>
        <v>5856</v>
      </c>
      <c r="H89" s="49">
        <v>6</v>
      </c>
      <c r="I89" s="4" t="s">
        <v>3</v>
      </c>
      <c r="J89" s="523" t="s">
        <v>26</v>
      </c>
      <c r="K89" s="49">
        <v>25</v>
      </c>
      <c r="L89" s="50">
        <v>22</v>
      </c>
      <c r="R89" s="143">
        <v>84</v>
      </c>
      <c r="S89" s="68">
        <v>307</v>
      </c>
      <c r="T89" s="69">
        <v>298</v>
      </c>
      <c r="U89" s="68">
        <v>477</v>
      </c>
      <c r="V89" s="69">
        <v>1164</v>
      </c>
      <c r="W89" s="680">
        <f t="shared" si="3"/>
        <v>2246</v>
      </c>
      <c r="X89" s="32" t="s">
        <v>19</v>
      </c>
      <c r="Y89" s="32">
        <v>2020</v>
      </c>
      <c r="Z89" s="67" t="s">
        <v>26</v>
      </c>
      <c r="AA89" s="82">
        <v>11</v>
      </c>
      <c r="AB89" s="5">
        <v>5</v>
      </c>
      <c r="AC89" s="78" t="s">
        <v>31</v>
      </c>
    </row>
    <row r="90" spans="2:29" ht="15.75" x14ac:dyDescent="0.25">
      <c r="B90" s="48">
        <v>85</v>
      </c>
      <c r="C90" s="71">
        <v>1266</v>
      </c>
      <c r="D90" s="72">
        <v>297</v>
      </c>
      <c r="E90" s="71">
        <v>951</v>
      </c>
      <c r="F90" s="72">
        <v>826</v>
      </c>
      <c r="G90" s="675">
        <f t="shared" si="2"/>
        <v>3340</v>
      </c>
      <c r="H90" s="49">
        <v>10</v>
      </c>
      <c r="I90" s="4" t="s">
        <v>3</v>
      </c>
      <c r="J90" s="523" t="s">
        <v>27</v>
      </c>
      <c r="K90" s="49">
        <v>6</v>
      </c>
      <c r="L90" s="50">
        <v>6</v>
      </c>
      <c r="R90" s="143">
        <v>85</v>
      </c>
      <c r="S90" s="68">
        <v>702</v>
      </c>
      <c r="T90" s="69">
        <v>262</v>
      </c>
      <c r="U90" s="68">
        <v>325</v>
      </c>
      <c r="V90" s="69">
        <v>737</v>
      </c>
      <c r="W90" s="680">
        <f t="shared" si="3"/>
        <v>2026</v>
      </c>
      <c r="X90" s="32" t="s">
        <v>19</v>
      </c>
      <c r="Y90" s="32">
        <v>2020</v>
      </c>
      <c r="Z90" s="67" t="s">
        <v>26</v>
      </c>
      <c r="AA90" s="82">
        <v>30</v>
      </c>
      <c r="AB90" s="5">
        <v>26</v>
      </c>
      <c r="AC90" s="78"/>
    </row>
    <row r="91" spans="2:29" ht="15.75" x14ac:dyDescent="0.25">
      <c r="B91" s="48">
        <v>86</v>
      </c>
      <c r="C91" s="71">
        <v>5184</v>
      </c>
      <c r="D91" s="72">
        <v>136</v>
      </c>
      <c r="E91" s="71">
        <v>1110</v>
      </c>
      <c r="F91" s="72">
        <v>694</v>
      </c>
      <c r="G91" s="675">
        <f t="shared" si="2"/>
        <v>7124</v>
      </c>
      <c r="H91" s="49">
        <v>4</v>
      </c>
      <c r="I91" s="4" t="s">
        <v>3</v>
      </c>
      <c r="J91" s="523" t="s">
        <v>26</v>
      </c>
      <c r="K91" s="49">
        <v>37</v>
      </c>
      <c r="L91" s="50">
        <v>37</v>
      </c>
      <c r="R91" s="143">
        <v>86</v>
      </c>
      <c r="S91" s="68">
        <v>376</v>
      </c>
      <c r="T91" s="69">
        <v>1519</v>
      </c>
      <c r="U91" s="68">
        <v>1073</v>
      </c>
      <c r="V91" s="69">
        <v>518</v>
      </c>
      <c r="W91" s="680">
        <f t="shared" si="3"/>
        <v>3486</v>
      </c>
      <c r="X91" s="32" t="s">
        <v>19</v>
      </c>
      <c r="Y91" s="32">
        <v>2021</v>
      </c>
      <c r="Z91" s="67" t="s">
        <v>27</v>
      </c>
      <c r="AA91" s="82">
        <v>32</v>
      </c>
      <c r="AB91" s="5">
        <v>20</v>
      </c>
      <c r="AC91" s="78"/>
    </row>
    <row r="92" spans="2:29" ht="15.75" x14ac:dyDescent="0.25">
      <c r="B92" s="48">
        <v>87</v>
      </c>
      <c r="C92" s="71">
        <v>1370</v>
      </c>
      <c r="D92" s="72">
        <v>1285</v>
      </c>
      <c r="E92" s="71">
        <v>1704</v>
      </c>
      <c r="F92" s="72">
        <v>1511</v>
      </c>
      <c r="G92" s="675">
        <f t="shared" si="2"/>
        <v>5870</v>
      </c>
      <c r="H92" s="49">
        <v>7</v>
      </c>
      <c r="I92" s="4" t="s">
        <v>3</v>
      </c>
      <c r="J92" s="523" t="s">
        <v>26</v>
      </c>
      <c r="K92" s="49">
        <v>29</v>
      </c>
      <c r="L92" s="50">
        <v>12</v>
      </c>
      <c r="R92" s="143">
        <v>87</v>
      </c>
      <c r="S92" s="68">
        <v>413</v>
      </c>
      <c r="T92" s="69">
        <v>810</v>
      </c>
      <c r="U92" s="68">
        <v>753</v>
      </c>
      <c r="V92" s="69">
        <v>800</v>
      </c>
      <c r="W92" s="680">
        <f t="shared" si="3"/>
        <v>2776</v>
      </c>
      <c r="X92" s="32" t="s">
        <v>19</v>
      </c>
      <c r="Y92" s="32">
        <v>2021</v>
      </c>
      <c r="Z92" s="67" t="s">
        <v>27</v>
      </c>
      <c r="AA92" s="82">
        <v>30</v>
      </c>
      <c r="AB92" s="5">
        <v>20</v>
      </c>
      <c r="AC92" s="78"/>
    </row>
    <row r="93" spans="2:29" ht="15.75" x14ac:dyDescent="0.25">
      <c r="B93" s="48">
        <v>88</v>
      </c>
      <c r="C93" s="71">
        <v>3330</v>
      </c>
      <c r="D93" s="72">
        <v>463</v>
      </c>
      <c r="E93" s="71">
        <v>1521</v>
      </c>
      <c r="F93" s="72">
        <v>565</v>
      </c>
      <c r="G93" s="675">
        <f t="shared" si="2"/>
        <v>5879</v>
      </c>
      <c r="H93" s="49">
        <v>5</v>
      </c>
      <c r="I93" s="4" t="s">
        <v>3</v>
      </c>
      <c r="J93" s="523" t="s">
        <v>26</v>
      </c>
      <c r="K93" s="49">
        <v>13</v>
      </c>
      <c r="L93" s="50">
        <v>10</v>
      </c>
      <c r="R93" s="143">
        <v>88</v>
      </c>
      <c r="S93" s="68">
        <v>482</v>
      </c>
      <c r="T93" s="69">
        <v>1032</v>
      </c>
      <c r="U93" s="68">
        <v>820</v>
      </c>
      <c r="V93" s="69">
        <v>1041</v>
      </c>
      <c r="W93" s="680">
        <f t="shared" si="3"/>
        <v>3375</v>
      </c>
      <c r="X93" s="32" t="s">
        <v>19</v>
      </c>
      <c r="Y93" s="32">
        <v>2021</v>
      </c>
      <c r="Z93" s="67" t="s">
        <v>26</v>
      </c>
      <c r="AA93" s="82">
        <v>29</v>
      </c>
      <c r="AB93" s="5">
        <v>15</v>
      </c>
      <c r="AC93" s="78"/>
    </row>
    <row r="94" spans="2:29" ht="15.75" x14ac:dyDescent="0.25">
      <c r="B94" s="48">
        <v>89</v>
      </c>
      <c r="C94" s="71">
        <v>2736</v>
      </c>
      <c r="D94" s="72">
        <v>287</v>
      </c>
      <c r="E94" s="71">
        <v>1409</v>
      </c>
      <c r="F94" s="72">
        <v>951</v>
      </c>
      <c r="G94" s="675">
        <f t="shared" si="2"/>
        <v>5383</v>
      </c>
      <c r="H94" s="49">
        <v>4</v>
      </c>
      <c r="I94" s="4" t="s">
        <v>3</v>
      </c>
      <c r="J94" s="523" t="s">
        <v>26</v>
      </c>
      <c r="K94" s="49">
        <v>48</v>
      </c>
      <c r="L94" s="50">
        <v>43</v>
      </c>
      <c r="R94" s="143">
        <v>89</v>
      </c>
      <c r="S94" s="68">
        <v>347</v>
      </c>
      <c r="T94" s="69">
        <v>600</v>
      </c>
      <c r="U94" s="68">
        <v>899</v>
      </c>
      <c r="V94" s="69">
        <v>1043</v>
      </c>
      <c r="W94" s="680">
        <f t="shared" si="3"/>
        <v>2889</v>
      </c>
      <c r="X94" s="32" t="s">
        <v>19</v>
      </c>
      <c r="Y94" s="32">
        <v>2021</v>
      </c>
      <c r="Z94" s="67" t="s">
        <v>26</v>
      </c>
      <c r="AA94" s="82">
        <v>30</v>
      </c>
      <c r="AB94" s="5">
        <v>7</v>
      </c>
      <c r="AC94" s="78"/>
    </row>
    <row r="95" spans="2:29" ht="15.75" x14ac:dyDescent="0.25">
      <c r="B95" s="48">
        <v>90</v>
      </c>
      <c r="C95" s="71">
        <v>2009</v>
      </c>
      <c r="D95" s="72">
        <v>351</v>
      </c>
      <c r="E95" s="71">
        <v>2088</v>
      </c>
      <c r="F95" s="72">
        <v>1029</v>
      </c>
      <c r="G95" s="675">
        <f t="shared" si="2"/>
        <v>5477</v>
      </c>
      <c r="H95" s="49">
        <v>4</v>
      </c>
      <c r="I95" s="4" t="s">
        <v>3</v>
      </c>
      <c r="J95" s="523" t="s">
        <v>26</v>
      </c>
      <c r="K95" s="49">
        <v>30</v>
      </c>
      <c r="L95" s="50">
        <v>11</v>
      </c>
      <c r="R95" s="143">
        <v>90</v>
      </c>
      <c r="S95" s="68">
        <v>370</v>
      </c>
      <c r="T95" s="69">
        <v>893</v>
      </c>
      <c r="U95" s="68">
        <v>678</v>
      </c>
      <c r="V95" s="69">
        <v>1266</v>
      </c>
      <c r="W95" s="680">
        <f t="shared" si="3"/>
        <v>3207</v>
      </c>
      <c r="X95" s="32" t="s">
        <v>19</v>
      </c>
      <c r="Y95" s="32">
        <v>2021</v>
      </c>
      <c r="Z95" s="67" t="s">
        <v>26</v>
      </c>
      <c r="AA95" s="82">
        <v>27</v>
      </c>
      <c r="AB95" s="5">
        <v>7</v>
      </c>
      <c r="AC95" s="78"/>
    </row>
    <row r="96" spans="2:29" ht="15.75" x14ac:dyDescent="0.25">
      <c r="B96" s="48">
        <v>91</v>
      </c>
      <c r="C96" s="71">
        <v>3470</v>
      </c>
      <c r="D96" s="72">
        <v>523</v>
      </c>
      <c r="E96" s="71">
        <v>3182</v>
      </c>
      <c r="F96" s="72">
        <v>1050</v>
      </c>
      <c r="G96" s="675">
        <f t="shared" si="2"/>
        <v>8225</v>
      </c>
      <c r="H96" s="49">
        <v>2</v>
      </c>
      <c r="I96" s="4" t="s">
        <v>3</v>
      </c>
      <c r="J96" s="523" t="s">
        <v>26</v>
      </c>
      <c r="K96" s="49">
        <v>23</v>
      </c>
      <c r="L96" s="50">
        <v>11</v>
      </c>
      <c r="R96" s="7">
        <v>91</v>
      </c>
      <c r="S96" s="71">
        <v>292</v>
      </c>
      <c r="T96" s="72">
        <v>757</v>
      </c>
      <c r="U96" s="71">
        <v>233</v>
      </c>
      <c r="V96" s="72">
        <v>1260</v>
      </c>
      <c r="W96" s="681">
        <f t="shared" si="3"/>
        <v>2542</v>
      </c>
      <c r="X96" s="4" t="s">
        <v>29</v>
      </c>
      <c r="Y96" s="4">
        <v>2016</v>
      </c>
      <c r="Z96" s="70" t="s">
        <v>26</v>
      </c>
      <c r="AA96" s="83">
        <v>26</v>
      </c>
      <c r="AB96" s="26">
        <v>9</v>
      </c>
      <c r="AC96" s="79" t="s">
        <v>31</v>
      </c>
    </row>
    <row r="97" spans="2:29" ht="15.75" x14ac:dyDescent="0.25">
      <c r="B97" s="48">
        <v>92</v>
      </c>
      <c r="C97" s="71">
        <v>2221</v>
      </c>
      <c r="D97" s="72">
        <v>673</v>
      </c>
      <c r="E97" s="71">
        <v>1140</v>
      </c>
      <c r="F97" s="72">
        <v>1440</v>
      </c>
      <c r="G97" s="675">
        <f t="shared" si="2"/>
        <v>5474</v>
      </c>
      <c r="H97" s="49">
        <v>9</v>
      </c>
      <c r="I97" s="4" t="s">
        <v>3</v>
      </c>
      <c r="J97" s="523" t="s">
        <v>27</v>
      </c>
      <c r="K97" s="49">
        <v>32</v>
      </c>
      <c r="L97" s="50">
        <v>15</v>
      </c>
      <c r="R97" s="7">
        <v>92</v>
      </c>
      <c r="S97" s="71">
        <v>386</v>
      </c>
      <c r="T97" s="72">
        <v>336</v>
      </c>
      <c r="U97" s="71">
        <v>434</v>
      </c>
      <c r="V97" s="72">
        <v>1063</v>
      </c>
      <c r="W97" s="681">
        <f t="shared" si="3"/>
        <v>2219</v>
      </c>
      <c r="X97" s="4" t="s">
        <v>29</v>
      </c>
      <c r="Y97" s="4">
        <v>2016</v>
      </c>
      <c r="Z97" s="70" t="s">
        <v>26</v>
      </c>
      <c r="AA97" s="83">
        <v>51</v>
      </c>
      <c r="AB97" s="26">
        <v>16</v>
      </c>
      <c r="AC97" s="79" t="s">
        <v>31</v>
      </c>
    </row>
    <row r="98" spans="2:29" ht="15.75" x14ac:dyDescent="0.25">
      <c r="B98" s="48">
        <v>93</v>
      </c>
      <c r="C98" s="71">
        <v>2116</v>
      </c>
      <c r="D98" s="72">
        <v>394</v>
      </c>
      <c r="E98" s="71">
        <v>1739</v>
      </c>
      <c r="F98" s="72">
        <v>980</v>
      </c>
      <c r="G98" s="675">
        <f t="shared" si="2"/>
        <v>5229</v>
      </c>
      <c r="H98" s="49">
        <v>3</v>
      </c>
      <c r="I98" s="4" t="s">
        <v>3</v>
      </c>
      <c r="J98" s="523" t="s">
        <v>26</v>
      </c>
      <c r="K98" s="49">
        <v>34</v>
      </c>
      <c r="L98" s="50">
        <v>22</v>
      </c>
      <c r="R98" s="7">
        <v>93</v>
      </c>
      <c r="S98" s="71">
        <v>334</v>
      </c>
      <c r="T98" s="72">
        <v>573</v>
      </c>
      <c r="U98" s="71">
        <v>387</v>
      </c>
      <c r="V98" s="72">
        <v>637</v>
      </c>
      <c r="W98" s="681">
        <f t="shared" si="3"/>
        <v>1931</v>
      </c>
      <c r="X98" s="4" t="s">
        <v>29</v>
      </c>
      <c r="Y98" s="4">
        <v>2016</v>
      </c>
      <c r="Z98" s="70" t="s">
        <v>26</v>
      </c>
      <c r="AA98" s="83">
        <v>25</v>
      </c>
      <c r="AB98" s="26">
        <v>16</v>
      </c>
      <c r="AC98" s="79" t="s">
        <v>31</v>
      </c>
    </row>
    <row r="99" spans="2:29" ht="15.75" x14ac:dyDescent="0.25">
      <c r="B99" s="48">
        <v>94</v>
      </c>
      <c r="C99" s="71">
        <v>2154</v>
      </c>
      <c r="D99" s="72">
        <v>704</v>
      </c>
      <c r="E99" s="71">
        <v>2643</v>
      </c>
      <c r="F99" s="72">
        <v>855</v>
      </c>
      <c r="G99" s="675">
        <f t="shared" si="2"/>
        <v>6356</v>
      </c>
      <c r="H99" s="49">
        <v>8</v>
      </c>
      <c r="I99" s="4" t="s">
        <v>3</v>
      </c>
      <c r="J99" s="523" t="s">
        <v>26</v>
      </c>
      <c r="K99" s="49">
        <v>25</v>
      </c>
      <c r="L99" s="50">
        <v>12</v>
      </c>
      <c r="R99" s="7">
        <v>94</v>
      </c>
      <c r="S99" s="71">
        <v>365</v>
      </c>
      <c r="T99" s="72">
        <v>688</v>
      </c>
      <c r="U99" s="71">
        <v>271</v>
      </c>
      <c r="V99" s="72">
        <v>1058</v>
      </c>
      <c r="W99" s="681">
        <f t="shared" si="3"/>
        <v>2382</v>
      </c>
      <c r="X99" s="4" t="s">
        <v>29</v>
      </c>
      <c r="Y99" s="4">
        <v>2016</v>
      </c>
      <c r="Z99" s="70" t="s">
        <v>27</v>
      </c>
      <c r="AA99" s="83">
        <v>35</v>
      </c>
      <c r="AB99" s="26">
        <v>10</v>
      </c>
      <c r="AC99" s="79" t="s">
        <v>31</v>
      </c>
    </row>
    <row r="100" spans="2:29" ht="15.75" x14ac:dyDescent="0.25">
      <c r="B100" s="48">
        <v>95</v>
      </c>
      <c r="C100" s="71">
        <v>3402</v>
      </c>
      <c r="D100" s="72">
        <v>510</v>
      </c>
      <c r="E100" s="71">
        <v>1518</v>
      </c>
      <c r="F100" s="72">
        <v>802</v>
      </c>
      <c r="G100" s="675">
        <f t="shared" si="2"/>
        <v>6232</v>
      </c>
      <c r="H100" s="49">
        <v>4</v>
      </c>
      <c r="I100" s="4" t="s">
        <v>3</v>
      </c>
      <c r="J100" s="523" t="s">
        <v>26</v>
      </c>
      <c r="K100" s="49">
        <v>39</v>
      </c>
      <c r="L100" s="50">
        <v>34</v>
      </c>
      <c r="R100" s="7">
        <v>95</v>
      </c>
      <c r="S100" s="71">
        <v>568</v>
      </c>
      <c r="T100" s="72">
        <v>1306</v>
      </c>
      <c r="U100" s="71">
        <v>859</v>
      </c>
      <c r="V100" s="72">
        <v>1171</v>
      </c>
      <c r="W100" s="681">
        <f t="shared" si="3"/>
        <v>3904</v>
      </c>
      <c r="X100" s="4" t="s">
        <v>29</v>
      </c>
      <c r="Y100" s="4">
        <v>2016</v>
      </c>
      <c r="Z100" s="70" t="s">
        <v>26</v>
      </c>
      <c r="AA100" s="83">
        <v>26</v>
      </c>
      <c r="AB100" s="26">
        <v>23</v>
      </c>
      <c r="AC100" s="79" t="s">
        <v>31</v>
      </c>
    </row>
    <row r="101" spans="2:29" ht="15.75" x14ac:dyDescent="0.25">
      <c r="B101" s="48">
        <v>96</v>
      </c>
      <c r="C101" s="71">
        <v>4274</v>
      </c>
      <c r="D101" s="72">
        <v>428</v>
      </c>
      <c r="E101" s="71">
        <v>636</v>
      </c>
      <c r="F101" s="72">
        <v>745</v>
      </c>
      <c r="G101" s="675">
        <f t="shared" si="2"/>
        <v>6083</v>
      </c>
      <c r="H101" s="49">
        <v>4</v>
      </c>
      <c r="I101" s="4" t="s">
        <v>3</v>
      </c>
      <c r="J101" s="523" t="s">
        <v>26</v>
      </c>
      <c r="K101" s="49">
        <v>55</v>
      </c>
      <c r="L101" s="50">
        <v>39</v>
      </c>
      <c r="R101" s="7">
        <v>96</v>
      </c>
      <c r="S101" s="71">
        <v>1162</v>
      </c>
      <c r="T101" s="72">
        <v>1262</v>
      </c>
      <c r="U101" s="71">
        <v>378</v>
      </c>
      <c r="V101" s="72">
        <v>1213</v>
      </c>
      <c r="W101" s="681">
        <f t="shared" si="3"/>
        <v>4015</v>
      </c>
      <c r="X101" s="4" t="s">
        <v>29</v>
      </c>
      <c r="Y101" s="4">
        <v>2017</v>
      </c>
      <c r="Z101" s="70" t="s">
        <v>27</v>
      </c>
      <c r="AA101" s="83">
        <v>34</v>
      </c>
      <c r="AB101" s="26">
        <v>29</v>
      </c>
      <c r="AC101" s="79" t="s">
        <v>31</v>
      </c>
    </row>
    <row r="102" spans="2:29" ht="15.75" x14ac:dyDescent="0.25">
      <c r="B102" s="48">
        <v>97</v>
      </c>
      <c r="C102" s="71">
        <v>1606</v>
      </c>
      <c r="D102" s="72">
        <v>407</v>
      </c>
      <c r="E102" s="71">
        <v>1238</v>
      </c>
      <c r="F102" s="72">
        <v>799</v>
      </c>
      <c r="G102" s="675">
        <f t="shared" si="2"/>
        <v>4050</v>
      </c>
      <c r="H102" s="49">
        <v>8</v>
      </c>
      <c r="I102" s="4" t="s">
        <v>3</v>
      </c>
      <c r="J102" s="523" t="s">
        <v>26</v>
      </c>
      <c r="K102" s="49">
        <v>18</v>
      </c>
      <c r="L102" s="50">
        <v>10</v>
      </c>
      <c r="R102" s="7">
        <v>97</v>
      </c>
      <c r="S102" s="71">
        <v>583</v>
      </c>
      <c r="T102" s="72">
        <v>635</v>
      </c>
      <c r="U102" s="71">
        <v>347</v>
      </c>
      <c r="V102" s="72">
        <v>1283</v>
      </c>
      <c r="W102" s="681">
        <f t="shared" si="3"/>
        <v>2848</v>
      </c>
      <c r="X102" s="4" t="s">
        <v>29</v>
      </c>
      <c r="Y102" s="4">
        <v>2017</v>
      </c>
      <c r="Z102" s="70" t="s">
        <v>27</v>
      </c>
      <c r="AA102" s="83">
        <v>45</v>
      </c>
      <c r="AB102" s="26">
        <v>31</v>
      </c>
      <c r="AC102" s="79" t="s">
        <v>31</v>
      </c>
    </row>
    <row r="103" spans="2:29" ht="15.75" x14ac:dyDescent="0.25">
      <c r="B103" s="38">
        <v>98</v>
      </c>
      <c r="C103" s="74">
        <v>5062</v>
      </c>
      <c r="D103" s="75">
        <v>341</v>
      </c>
      <c r="E103" s="74">
        <v>2523</v>
      </c>
      <c r="F103" s="75">
        <v>1127</v>
      </c>
      <c r="G103" s="676">
        <f t="shared" si="2"/>
        <v>9053</v>
      </c>
      <c r="H103" s="41">
        <v>6</v>
      </c>
      <c r="I103" s="33" t="s">
        <v>1</v>
      </c>
      <c r="J103" s="524" t="s">
        <v>26</v>
      </c>
      <c r="K103" s="41">
        <v>41</v>
      </c>
      <c r="L103" s="39">
        <v>39</v>
      </c>
      <c r="R103" s="7">
        <v>98</v>
      </c>
      <c r="S103" s="71">
        <v>225</v>
      </c>
      <c r="T103" s="72">
        <v>751</v>
      </c>
      <c r="U103" s="71">
        <v>122</v>
      </c>
      <c r="V103" s="72">
        <v>1535</v>
      </c>
      <c r="W103" s="681">
        <f t="shared" si="3"/>
        <v>2633</v>
      </c>
      <c r="X103" s="4" t="s">
        <v>29</v>
      </c>
      <c r="Y103" s="4">
        <v>2017</v>
      </c>
      <c r="Z103" s="70" t="s">
        <v>27</v>
      </c>
      <c r="AA103" s="83">
        <v>45</v>
      </c>
      <c r="AB103" s="26">
        <v>9</v>
      </c>
      <c r="AC103" s="79" t="s">
        <v>31</v>
      </c>
    </row>
    <row r="104" spans="2:29" ht="15.75" x14ac:dyDescent="0.25">
      <c r="B104" s="38">
        <v>99</v>
      </c>
      <c r="C104" s="74">
        <v>6649</v>
      </c>
      <c r="D104" s="75">
        <v>1004</v>
      </c>
      <c r="E104" s="74">
        <v>923</v>
      </c>
      <c r="F104" s="75">
        <v>1081</v>
      </c>
      <c r="G104" s="676">
        <f t="shared" si="2"/>
        <v>9657</v>
      </c>
      <c r="H104" s="41">
        <v>7</v>
      </c>
      <c r="I104" s="33" t="s">
        <v>1</v>
      </c>
      <c r="J104" s="524" t="s">
        <v>26</v>
      </c>
      <c r="K104" s="41">
        <v>67</v>
      </c>
      <c r="L104" s="39">
        <v>67</v>
      </c>
      <c r="R104" s="7">
        <v>99</v>
      </c>
      <c r="S104" s="71">
        <v>481</v>
      </c>
      <c r="T104" s="72">
        <v>573</v>
      </c>
      <c r="U104" s="71">
        <v>790</v>
      </c>
      <c r="V104" s="72">
        <v>1170</v>
      </c>
      <c r="W104" s="681">
        <f t="shared" si="3"/>
        <v>3014</v>
      </c>
      <c r="X104" s="4" t="s">
        <v>29</v>
      </c>
      <c r="Y104" s="4">
        <v>2017</v>
      </c>
      <c r="Z104" s="70" t="s">
        <v>27</v>
      </c>
      <c r="AA104" s="83">
        <v>39</v>
      </c>
      <c r="AB104" s="26">
        <v>25</v>
      </c>
      <c r="AC104" s="79" t="s">
        <v>31</v>
      </c>
    </row>
    <row r="105" spans="2:29" ht="15.75" x14ac:dyDescent="0.25">
      <c r="B105" s="38">
        <v>100</v>
      </c>
      <c r="C105" s="74">
        <v>5331</v>
      </c>
      <c r="D105" s="75">
        <v>822</v>
      </c>
      <c r="E105" s="74">
        <v>3946</v>
      </c>
      <c r="F105" s="75">
        <v>874</v>
      </c>
      <c r="G105" s="676">
        <f t="shared" si="2"/>
        <v>10973</v>
      </c>
      <c r="H105" s="41">
        <v>7</v>
      </c>
      <c r="I105" s="33" t="s">
        <v>1</v>
      </c>
      <c r="J105" s="524" t="s">
        <v>26</v>
      </c>
      <c r="K105" s="41">
        <v>93</v>
      </c>
      <c r="L105" s="39">
        <v>81</v>
      </c>
      <c r="R105" s="7">
        <v>100</v>
      </c>
      <c r="S105" s="71">
        <v>501</v>
      </c>
      <c r="T105" s="72">
        <v>778</v>
      </c>
      <c r="U105" s="71">
        <v>275</v>
      </c>
      <c r="V105" s="72">
        <v>916</v>
      </c>
      <c r="W105" s="681">
        <f t="shared" si="3"/>
        <v>2470</v>
      </c>
      <c r="X105" s="4" t="s">
        <v>29</v>
      </c>
      <c r="Y105" s="4">
        <v>2017</v>
      </c>
      <c r="Z105" s="70" t="s">
        <v>27</v>
      </c>
      <c r="AA105" s="83">
        <v>41</v>
      </c>
      <c r="AB105" s="26">
        <v>28</v>
      </c>
      <c r="AC105" s="79" t="s">
        <v>31</v>
      </c>
    </row>
    <row r="106" spans="2:29" ht="15.75" x14ac:dyDescent="0.25">
      <c r="B106" s="38">
        <v>101</v>
      </c>
      <c r="C106" s="74">
        <v>2047</v>
      </c>
      <c r="D106" s="75">
        <v>513</v>
      </c>
      <c r="E106" s="74">
        <v>1602</v>
      </c>
      <c r="F106" s="75">
        <v>1129</v>
      </c>
      <c r="G106" s="676">
        <f t="shared" si="2"/>
        <v>5291</v>
      </c>
      <c r="H106" s="41">
        <v>4</v>
      </c>
      <c r="I106" s="33" t="s">
        <v>1</v>
      </c>
      <c r="J106" s="524" t="s">
        <v>26</v>
      </c>
      <c r="K106" s="41">
        <v>30</v>
      </c>
      <c r="L106" s="39">
        <v>22</v>
      </c>
      <c r="R106" s="7">
        <v>101</v>
      </c>
      <c r="S106" s="71">
        <v>803</v>
      </c>
      <c r="T106" s="72">
        <v>811</v>
      </c>
      <c r="U106" s="71">
        <v>418</v>
      </c>
      <c r="V106" s="72">
        <v>1236</v>
      </c>
      <c r="W106" s="681">
        <f t="shared" si="3"/>
        <v>3268</v>
      </c>
      <c r="X106" s="4" t="s">
        <v>29</v>
      </c>
      <c r="Y106" s="4">
        <v>2018</v>
      </c>
      <c r="Z106" s="70" t="s">
        <v>26</v>
      </c>
      <c r="AA106" s="83">
        <v>29</v>
      </c>
      <c r="AB106" s="26">
        <v>16</v>
      </c>
      <c r="AC106" s="79" t="s">
        <v>31</v>
      </c>
    </row>
    <row r="107" spans="2:29" ht="15.75" x14ac:dyDescent="0.25">
      <c r="B107" s="38">
        <v>102</v>
      </c>
      <c r="C107" s="74">
        <v>3783</v>
      </c>
      <c r="D107" s="75">
        <v>381</v>
      </c>
      <c r="E107" s="74">
        <v>1389</v>
      </c>
      <c r="F107" s="75">
        <v>928</v>
      </c>
      <c r="G107" s="676">
        <f t="shared" si="2"/>
        <v>6481</v>
      </c>
      <c r="H107" s="41">
        <v>8</v>
      </c>
      <c r="I107" s="33" t="s">
        <v>1</v>
      </c>
      <c r="J107" s="524" t="s">
        <v>26</v>
      </c>
      <c r="K107" s="41">
        <v>38</v>
      </c>
      <c r="L107" s="39">
        <v>35</v>
      </c>
      <c r="R107" s="7">
        <v>102</v>
      </c>
      <c r="S107" s="71">
        <v>501</v>
      </c>
      <c r="T107" s="72">
        <v>1178</v>
      </c>
      <c r="U107" s="71">
        <v>216</v>
      </c>
      <c r="V107" s="72">
        <v>765</v>
      </c>
      <c r="W107" s="681">
        <f t="shared" si="3"/>
        <v>2660</v>
      </c>
      <c r="X107" s="4" t="s">
        <v>29</v>
      </c>
      <c r="Y107" s="4">
        <v>2018</v>
      </c>
      <c r="Z107" s="70" t="s">
        <v>26</v>
      </c>
      <c r="AA107" s="83">
        <v>27</v>
      </c>
      <c r="AB107" s="26">
        <v>21</v>
      </c>
      <c r="AC107" s="79" t="s">
        <v>31</v>
      </c>
    </row>
    <row r="108" spans="2:29" ht="15.75" x14ac:dyDescent="0.25">
      <c r="B108" s="38">
        <v>103</v>
      </c>
      <c r="C108" s="74">
        <v>2411</v>
      </c>
      <c r="D108" s="75">
        <v>584</v>
      </c>
      <c r="E108" s="74">
        <v>2250</v>
      </c>
      <c r="F108" s="75">
        <v>893</v>
      </c>
      <c r="G108" s="676">
        <f t="shared" si="2"/>
        <v>6138</v>
      </c>
      <c r="H108" s="41">
        <v>4</v>
      </c>
      <c r="I108" s="33" t="s">
        <v>1</v>
      </c>
      <c r="J108" s="524" t="s">
        <v>26</v>
      </c>
      <c r="K108" s="41">
        <v>51</v>
      </c>
      <c r="L108" s="39">
        <v>47</v>
      </c>
      <c r="R108" s="7">
        <v>103</v>
      </c>
      <c r="S108" s="71">
        <v>600</v>
      </c>
      <c r="T108" s="72">
        <v>1232</v>
      </c>
      <c r="U108" s="71">
        <v>882</v>
      </c>
      <c r="V108" s="72">
        <v>718</v>
      </c>
      <c r="W108" s="681">
        <f t="shared" si="3"/>
        <v>3432</v>
      </c>
      <c r="X108" s="4" t="s">
        <v>29</v>
      </c>
      <c r="Y108" s="4">
        <v>2018</v>
      </c>
      <c r="Z108" s="70" t="s">
        <v>27</v>
      </c>
      <c r="AA108" s="83">
        <v>21</v>
      </c>
      <c r="AB108" s="26">
        <v>19</v>
      </c>
      <c r="AC108" s="79" t="s">
        <v>31</v>
      </c>
    </row>
    <row r="109" spans="2:29" ht="15.75" x14ac:dyDescent="0.25">
      <c r="B109" s="38">
        <v>104</v>
      </c>
      <c r="C109" s="74">
        <v>3042</v>
      </c>
      <c r="D109" s="75">
        <v>829</v>
      </c>
      <c r="E109" s="74">
        <v>1353</v>
      </c>
      <c r="F109" s="75">
        <v>856</v>
      </c>
      <c r="G109" s="676">
        <f t="shared" si="2"/>
        <v>6080</v>
      </c>
      <c r="H109" s="41">
        <v>4</v>
      </c>
      <c r="I109" s="33" t="s">
        <v>1</v>
      </c>
      <c r="J109" s="524" t="s">
        <v>26</v>
      </c>
      <c r="K109" s="41">
        <v>37</v>
      </c>
      <c r="L109" s="39">
        <v>30</v>
      </c>
      <c r="R109" s="7">
        <v>104</v>
      </c>
      <c r="S109" s="71">
        <v>267</v>
      </c>
      <c r="T109" s="72">
        <v>764</v>
      </c>
      <c r="U109" s="71">
        <v>669</v>
      </c>
      <c r="V109" s="72">
        <v>1080</v>
      </c>
      <c r="W109" s="681">
        <f t="shared" si="3"/>
        <v>2780</v>
      </c>
      <c r="X109" s="4" t="s">
        <v>29</v>
      </c>
      <c r="Y109" s="4">
        <v>2018</v>
      </c>
      <c r="Z109" s="70" t="s">
        <v>26</v>
      </c>
      <c r="AA109" s="83">
        <v>26</v>
      </c>
      <c r="AB109" s="26">
        <v>10</v>
      </c>
      <c r="AC109" s="79" t="s">
        <v>31</v>
      </c>
    </row>
    <row r="110" spans="2:29" ht="15.75" x14ac:dyDescent="0.25">
      <c r="B110" s="38">
        <v>105</v>
      </c>
      <c r="C110" s="74">
        <v>2847</v>
      </c>
      <c r="D110" s="75">
        <v>412</v>
      </c>
      <c r="E110" s="74">
        <v>1911</v>
      </c>
      <c r="F110" s="75">
        <v>818</v>
      </c>
      <c r="G110" s="676">
        <f t="shared" si="2"/>
        <v>5988</v>
      </c>
      <c r="H110" s="41">
        <v>4</v>
      </c>
      <c r="I110" s="33" t="s">
        <v>1</v>
      </c>
      <c r="J110" s="524" t="s">
        <v>26</v>
      </c>
      <c r="K110" s="41">
        <v>30</v>
      </c>
      <c r="L110" s="39">
        <v>24</v>
      </c>
      <c r="R110" s="7">
        <v>105</v>
      </c>
      <c r="S110" s="71">
        <v>1027</v>
      </c>
      <c r="T110" s="72">
        <v>863</v>
      </c>
      <c r="U110" s="71">
        <v>851</v>
      </c>
      <c r="V110" s="72">
        <v>1683</v>
      </c>
      <c r="W110" s="681">
        <f t="shared" si="3"/>
        <v>4424</v>
      </c>
      <c r="X110" s="4" t="s">
        <v>29</v>
      </c>
      <c r="Y110" s="4">
        <v>2018</v>
      </c>
      <c r="Z110" s="70" t="s">
        <v>26</v>
      </c>
      <c r="AA110" s="83">
        <v>31</v>
      </c>
      <c r="AB110" s="26">
        <v>28</v>
      </c>
      <c r="AC110" s="79" t="s">
        <v>31</v>
      </c>
    </row>
    <row r="111" spans="2:29" ht="15.75" x14ac:dyDescent="0.25">
      <c r="B111" s="38">
        <v>106</v>
      </c>
      <c r="C111" s="74">
        <v>1743</v>
      </c>
      <c r="D111" s="75">
        <v>364</v>
      </c>
      <c r="E111" s="74">
        <v>777</v>
      </c>
      <c r="F111" s="75">
        <v>827</v>
      </c>
      <c r="G111" s="676">
        <f t="shared" si="2"/>
        <v>3711</v>
      </c>
      <c r="H111" s="41">
        <v>3</v>
      </c>
      <c r="I111" s="33" t="s">
        <v>1</v>
      </c>
      <c r="J111" s="524" t="s">
        <v>26</v>
      </c>
      <c r="K111" s="41">
        <v>33</v>
      </c>
      <c r="L111" s="39">
        <v>23</v>
      </c>
      <c r="R111" s="7">
        <v>106</v>
      </c>
      <c r="S111" s="71">
        <v>560</v>
      </c>
      <c r="T111" s="72">
        <v>1020</v>
      </c>
      <c r="U111" s="71">
        <v>463</v>
      </c>
      <c r="V111" s="72">
        <v>1266</v>
      </c>
      <c r="W111" s="681">
        <f t="shared" si="3"/>
        <v>3309</v>
      </c>
      <c r="X111" s="4" t="s">
        <v>29</v>
      </c>
      <c r="Y111" s="4">
        <v>2019</v>
      </c>
      <c r="Z111" s="70" t="s">
        <v>26</v>
      </c>
      <c r="AA111" s="83">
        <v>57</v>
      </c>
      <c r="AB111" s="26">
        <v>50</v>
      </c>
      <c r="AC111" s="79" t="s">
        <v>31</v>
      </c>
    </row>
    <row r="112" spans="2:29" ht="15.75" x14ac:dyDescent="0.25">
      <c r="B112" s="38">
        <v>107</v>
      </c>
      <c r="C112" s="74">
        <v>3296</v>
      </c>
      <c r="D112" s="75">
        <v>1506</v>
      </c>
      <c r="E112" s="74">
        <v>2777</v>
      </c>
      <c r="F112" s="75">
        <v>1973</v>
      </c>
      <c r="G112" s="676">
        <f t="shared" si="2"/>
        <v>9552</v>
      </c>
      <c r="H112" s="41">
        <v>2</v>
      </c>
      <c r="I112" s="33" t="s">
        <v>1</v>
      </c>
      <c r="J112" s="524" t="s">
        <v>26</v>
      </c>
      <c r="K112" s="41">
        <v>60</v>
      </c>
      <c r="L112" s="39">
        <v>30</v>
      </c>
      <c r="R112" s="7">
        <v>107</v>
      </c>
      <c r="S112" s="71">
        <v>525</v>
      </c>
      <c r="T112" s="72">
        <v>840</v>
      </c>
      <c r="U112" s="71">
        <v>392</v>
      </c>
      <c r="V112" s="72">
        <v>1775</v>
      </c>
      <c r="W112" s="681">
        <f t="shared" si="3"/>
        <v>3532</v>
      </c>
      <c r="X112" s="4" t="s">
        <v>29</v>
      </c>
      <c r="Y112" s="4">
        <v>2019</v>
      </c>
      <c r="Z112" s="70" t="s">
        <v>26</v>
      </c>
      <c r="AA112" s="83">
        <v>44</v>
      </c>
      <c r="AB112" s="26">
        <v>30</v>
      </c>
      <c r="AC112" s="79" t="s">
        <v>31</v>
      </c>
    </row>
    <row r="113" spans="2:29" ht="15.75" x14ac:dyDescent="0.25">
      <c r="B113" s="38">
        <v>108</v>
      </c>
      <c r="C113" s="74">
        <v>3818</v>
      </c>
      <c r="D113" s="75">
        <v>537</v>
      </c>
      <c r="E113" s="74">
        <v>2457</v>
      </c>
      <c r="F113" s="75">
        <v>1646</v>
      </c>
      <c r="G113" s="676">
        <f t="shared" si="2"/>
        <v>8458</v>
      </c>
      <c r="H113" s="41">
        <v>8</v>
      </c>
      <c r="I113" s="33" t="s">
        <v>1</v>
      </c>
      <c r="J113" s="524" t="s">
        <v>26</v>
      </c>
      <c r="K113" s="41">
        <v>35</v>
      </c>
      <c r="L113" s="39">
        <v>28</v>
      </c>
      <c r="R113" s="7">
        <v>108</v>
      </c>
      <c r="S113" s="71">
        <v>441</v>
      </c>
      <c r="T113" s="72">
        <v>557</v>
      </c>
      <c r="U113" s="71">
        <v>433</v>
      </c>
      <c r="V113" s="72">
        <v>1362</v>
      </c>
      <c r="W113" s="681">
        <f t="shared" si="3"/>
        <v>2793</v>
      </c>
      <c r="X113" s="4" t="s">
        <v>29</v>
      </c>
      <c r="Y113" s="4">
        <v>2019</v>
      </c>
      <c r="Z113" s="70" t="s">
        <v>26</v>
      </c>
      <c r="AA113" s="83">
        <v>31</v>
      </c>
      <c r="AB113" s="26">
        <v>9</v>
      </c>
      <c r="AC113" s="79" t="s">
        <v>31</v>
      </c>
    </row>
    <row r="114" spans="2:29" ht="15.75" x14ac:dyDescent="0.25">
      <c r="B114" s="38">
        <v>109</v>
      </c>
      <c r="C114" s="74">
        <v>7778</v>
      </c>
      <c r="D114" s="75">
        <v>330</v>
      </c>
      <c r="E114" s="74">
        <v>4558</v>
      </c>
      <c r="F114" s="75">
        <v>2497</v>
      </c>
      <c r="G114" s="676">
        <f t="shared" si="2"/>
        <v>15163</v>
      </c>
      <c r="H114" s="41">
        <v>2</v>
      </c>
      <c r="I114" s="33" t="s">
        <v>1</v>
      </c>
      <c r="J114" s="524" t="s">
        <v>26</v>
      </c>
      <c r="K114" s="41">
        <v>43</v>
      </c>
      <c r="L114" s="39">
        <v>25</v>
      </c>
      <c r="R114" s="7">
        <v>109</v>
      </c>
      <c r="S114" s="71">
        <v>921</v>
      </c>
      <c r="T114" s="72">
        <v>613</v>
      </c>
      <c r="U114" s="71">
        <v>518</v>
      </c>
      <c r="V114" s="72">
        <v>946</v>
      </c>
      <c r="W114" s="681">
        <f t="shared" si="3"/>
        <v>2998</v>
      </c>
      <c r="X114" s="4" t="s">
        <v>29</v>
      </c>
      <c r="Y114" s="4">
        <v>2019</v>
      </c>
      <c r="Z114" s="70" t="s">
        <v>26</v>
      </c>
      <c r="AA114" s="83">
        <v>20</v>
      </c>
      <c r="AB114" s="26">
        <v>17</v>
      </c>
      <c r="AC114" s="79" t="s">
        <v>31</v>
      </c>
    </row>
    <row r="115" spans="2:29" ht="15.75" x14ac:dyDescent="0.25">
      <c r="B115" s="38">
        <v>110</v>
      </c>
      <c r="C115" s="74">
        <v>4929</v>
      </c>
      <c r="D115" s="75">
        <v>1021</v>
      </c>
      <c r="E115" s="74">
        <v>1641</v>
      </c>
      <c r="F115" s="75">
        <v>1671</v>
      </c>
      <c r="G115" s="676">
        <f t="shared" si="2"/>
        <v>9262</v>
      </c>
      <c r="H115" s="41">
        <v>5</v>
      </c>
      <c r="I115" s="33" t="s">
        <v>1</v>
      </c>
      <c r="J115" s="524" t="s">
        <v>26</v>
      </c>
      <c r="K115" s="41">
        <v>93</v>
      </c>
      <c r="L115" s="39">
        <v>66</v>
      </c>
      <c r="R115" s="7">
        <v>110</v>
      </c>
      <c r="S115" s="71">
        <v>554</v>
      </c>
      <c r="T115" s="72">
        <v>617</v>
      </c>
      <c r="U115" s="71">
        <v>544</v>
      </c>
      <c r="V115" s="72">
        <v>719</v>
      </c>
      <c r="W115" s="681">
        <f t="shared" si="3"/>
        <v>2434</v>
      </c>
      <c r="X115" s="4" t="s">
        <v>29</v>
      </c>
      <c r="Y115" s="4">
        <v>2019</v>
      </c>
      <c r="Z115" s="70" t="s">
        <v>26</v>
      </c>
      <c r="AA115" s="83">
        <v>38</v>
      </c>
      <c r="AB115" s="26">
        <v>30</v>
      </c>
      <c r="AC115" s="79" t="s">
        <v>31</v>
      </c>
    </row>
    <row r="116" spans="2:29" ht="15.75" x14ac:dyDescent="0.25">
      <c r="B116" s="38">
        <v>111</v>
      </c>
      <c r="C116" s="74">
        <v>3628</v>
      </c>
      <c r="D116" s="75">
        <v>684</v>
      </c>
      <c r="E116" s="74">
        <v>1732</v>
      </c>
      <c r="F116" s="75">
        <v>2704</v>
      </c>
      <c r="G116" s="676">
        <f t="shared" si="2"/>
        <v>8748</v>
      </c>
      <c r="H116" s="41">
        <v>2</v>
      </c>
      <c r="I116" s="33" t="s">
        <v>1</v>
      </c>
      <c r="J116" s="524" t="s">
        <v>26</v>
      </c>
      <c r="K116" s="41">
        <v>102</v>
      </c>
      <c r="L116" s="39">
        <v>72</v>
      </c>
      <c r="R116" s="7">
        <v>111</v>
      </c>
      <c r="S116" s="71">
        <v>344</v>
      </c>
      <c r="T116" s="72">
        <v>852</v>
      </c>
      <c r="U116" s="71">
        <v>164</v>
      </c>
      <c r="V116" s="72">
        <v>905</v>
      </c>
      <c r="W116" s="681">
        <f t="shared" si="3"/>
        <v>2265</v>
      </c>
      <c r="X116" s="4" t="s">
        <v>29</v>
      </c>
      <c r="Y116" s="4">
        <v>2020</v>
      </c>
      <c r="Z116" s="70" t="s">
        <v>26</v>
      </c>
      <c r="AA116" s="83">
        <v>34</v>
      </c>
      <c r="AB116" s="26">
        <v>30</v>
      </c>
      <c r="AC116" s="79" t="s">
        <v>31</v>
      </c>
    </row>
    <row r="117" spans="2:29" ht="15.75" x14ac:dyDescent="0.25">
      <c r="B117" s="38">
        <v>112</v>
      </c>
      <c r="C117" s="74">
        <v>3703</v>
      </c>
      <c r="D117" s="75">
        <v>1214</v>
      </c>
      <c r="E117" s="74">
        <v>1508</v>
      </c>
      <c r="F117" s="75">
        <v>1487</v>
      </c>
      <c r="G117" s="676">
        <f t="shared" si="2"/>
        <v>7912</v>
      </c>
      <c r="H117" s="41">
        <v>5</v>
      </c>
      <c r="I117" s="33" t="s">
        <v>1</v>
      </c>
      <c r="J117" s="524" t="s">
        <v>26</v>
      </c>
      <c r="K117" s="41">
        <v>82</v>
      </c>
      <c r="L117" s="39">
        <v>42</v>
      </c>
      <c r="R117" s="7">
        <v>112</v>
      </c>
      <c r="S117" s="71">
        <v>340</v>
      </c>
      <c r="T117" s="72">
        <v>880</v>
      </c>
      <c r="U117" s="71">
        <v>325</v>
      </c>
      <c r="V117" s="72">
        <v>871</v>
      </c>
      <c r="W117" s="681">
        <f t="shared" si="3"/>
        <v>2416</v>
      </c>
      <c r="X117" s="4" t="s">
        <v>29</v>
      </c>
      <c r="Y117" s="4">
        <v>2020</v>
      </c>
      <c r="Z117" s="70" t="s">
        <v>26</v>
      </c>
      <c r="AA117" s="83">
        <v>31</v>
      </c>
      <c r="AB117" s="26">
        <v>23</v>
      </c>
      <c r="AC117" s="79" t="s">
        <v>31</v>
      </c>
    </row>
    <row r="118" spans="2:29" ht="15.75" x14ac:dyDescent="0.25">
      <c r="B118" s="38">
        <v>113</v>
      </c>
      <c r="C118" s="74">
        <v>925</v>
      </c>
      <c r="D118" s="75">
        <v>380</v>
      </c>
      <c r="E118" s="74">
        <v>605</v>
      </c>
      <c r="F118" s="75">
        <v>678</v>
      </c>
      <c r="G118" s="676">
        <f t="shared" si="2"/>
        <v>2588</v>
      </c>
      <c r="H118" s="41">
        <v>3</v>
      </c>
      <c r="I118" s="33" t="s">
        <v>1</v>
      </c>
      <c r="J118" s="524" t="s">
        <v>26</v>
      </c>
      <c r="K118" s="41">
        <v>20</v>
      </c>
      <c r="L118" s="39">
        <v>11</v>
      </c>
      <c r="R118" s="7">
        <v>113</v>
      </c>
      <c r="S118" s="71">
        <v>415</v>
      </c>
      <c r="T118" s="72">
        <v>436</v>
      </c>
      <c r="U118" s="71">
        <v>566</v>
      </c>
      <c r="V118" s="72">
        <v>789</v>
      </c>
      <c r="W118" s="681">
        <f t="shared" si="3"/>
        <v>2206</v>
      </c>
      <c r="X118" s="4" t="s">
        <v>29</v>
      </c>
      <c r="Y118" s="4">
        <v>2020</v>
      </c>
      <c r="Z118" s="70" t="s">
        <v>26</v>
      </c>
      <c r="AA118" s="83">
        <v>26</v>
      </c>
      <c r="AB118" s="26">
        <v>18</v>
      </c>
      <c r="AC118" s="79" t="s">
        <v>31</v>
      </c>
    </row>
    <row r="119" spans="2:29" ht="15.75" x14ac:dyDescent="0.25">
      <c r="B119" s="38">
        <v>114</v>
      </c>
      <c r="C119" s="74">
        <v>6450</v>
      </c>
      <c r="D119" s="75">
        <v>753</v>
      </c>
      <c r="E119" s="74">
        <v>2302</v>
      </c>
      <c r="F119" s="75">
        <v>1565</v>
      </c>
      <c r="G119" s="676">
        <f t="shared" si="2"/>
        <v>11070</v>
      </c>
      <c r="H119" s="41">
        <v>3</v>
      </c>
      <c r="I119" s="33" t="s">
        <v>1</v>
      </c>
      <c r="J119" s="524" t="s">
        <v>26</v>
      </c>
      <c r="K119" s="41">
        <v>48</v>
      </c>
      <c r="L119" s="39">
        <v>39</v>
      </c>
      <c r="R119" s="7">
        <v>114</v>
      </c>
      <c r="S119" s="71">
        <v>314</v>
      </c>
      <c r="T119" s="72">
        <v>987</v>
      </c>
      <c r="U119" s="71">
        <v>657</v>
      </c>
      <c r="V119" s="72">
        <v>721</v>
      </c>
      <c r="W119" s="681">
        <f t="shared" si="3"/>
        <v>2679</v>
      </c>
      <c r="X119" s="4" t="s">
        <v>29</v>
      </c>
      <c r="Y119" s="4">
        <v>2020</v>
      </c>
      <c r="Z119" s="70" t="s">
        <v>26</v>
      </c>
      <c r="AA119" s="83">
        <v>26</v>
      </c>
      <c r="AB119" s="26">
        <v>10</v>
      </c>
      <c r="AC119" s="79" t="s">
        <v>31</v>
      </c>
    </row>
    <row r="120" spans="2:29" ht="15.75" x14ac:dyDescent="0.25">
      <c r="B120" s="38">
        <v>115</v>
      </c>
      <c r="C120" s="74">
        <v>1519</v>
      </c>
      <c r="D120" s="75">
        <v>1267</v>
      </c>
      <c r="E120" s="74">
        <v>1113</v>
      </c>
      <c r="F120" s="75">
        <v>1660</v>
      </c>
      <c r="G120" s="676">
        <f t="shared" si="2"/>
        <v>5559</v>
      </c>
      <c r="H120" s="41">
        <v>7</v>
      </c>
      <c r="I120" s="33" t="s">
        <v>1</v>
      </c>
      <c r="J120" s="524" t="s">
        <v>26</v>
      </c>
      <c r="K120" s="41">
        <v>38</v>
      </c>
      <c r="L120" s="39">
        <v>27</v>
      </c>
      <c r="R120" s="7">
        <v>115</v>
      </c>
      <c r="S120" s="71">
        <v>635</v>
      </c>
      <c r="T120" s="72">
        <v>1236</v>
      </c>
      <c r="U120" s="71">
        <v>510</v>
      </c>
      <c r="V120" s="72">
        <v>1323</v>
      </c>
      <c r="W120" s="681">
        <f t="shared" si="3"/>
        <v>3704</v>
      </c>
      <c r="X120" s="4" t="s">
        <v>29</v>
      </c>
      <c r="Y120" s="4">
        <v>2020</v>
      </c>
      <c r="Z120" s="70" t="s">
        <v>26</v>
      </c>
      <c r="AA120" s="83">
        <v>41</v>
      </c>
      <c r="AB120" s="26">
        <v>22</v>
      </c>
      <c r="AC120" s="79" t="s">
        <v>31</v>
      </c>
    </row>
    <row r="121" spans="2:29" ht="15.75" x14ac:dyDescent="0.25">
      <c r="B121" s="38">
        <v>116</v>
      </c>
      <c r="C121" s="74">
        <v>3011</v>
      </c>
      <c r="D121" s="75">
        <v>341</v>
      </c>
      <c r="E121" s="74">
        <v>2191</v>
      </c>
      <c r="F121" s="75">
        <v>1150</v>
      </c>
      <c r="G121" s="676">
        <f t="shared" si="2"/>
        <v>6693</v>
      </c>
      <c r="H121" s="41">
        <v>8</v>
      </c>
      <c r="I121" s="33" t="s">
        <v>1</v>
      </c>
      <c r="J121" s="524" t="s">
        <v>26</v>
      </c>
      <c r="K121" s="41">
        <v>38</v>
      </c>
      <c r="L121" s="39">
        <v>32</v>
      </c>
      <c r="R121" s="7">
        <v>116</v>
      </c>
      <c r="S121" s="71">
        <v>502</v>
      </c>
      <c r="T121" s="72">
        <v>1489</v>
      </c>
      <c r="U121" s="71">
        <v>953</v>
      </c>
      <c r="V121" s="72">
        <v>1641</v>
      </c>
      <c r="W121" s="681">
        <f t="shared" si="3"/>
        <v>4585</v>
      </c>
      <c r="X121" s="4" t="s">
        <v>29</v>
      </c>
      <c r="Y121" s="4">
        <v>2021</v>
      </c>
      <c r="Z121" s="70" t="s">
        <v>26</v>
      </c>
      <c r="AA121" s="83">
        <v>62</v>
      </c>
      <c r="AB121" s="26">
        <v>32</v>
      </c>
      <c r="AC121" s="79" t="s">
        <v>31</v>
      </c>
    </row>
    <row r="122" spans="2:29" ht="15.75" x14ac:dyDescent="0.25">
      <c r="B122" s="38">
        <v>117</v>
      </c>
      <c r="C122" s="74">
        <v>2003</v>
      </c>
      <c r="D122" s="75">
        <v>753</v>
      </c>
      <c r="E122" s="74">
        <v>481</v>
      </c>
      <c r="F122" s="75">
        <v>847</v>
      </c>
      <c r="G122" s="676">
        <f t="shared" si="2"/>
        <v>4084</v>
      </c>
      <c r="H122" s="41">
        <v>4</v>
      </c>
      <c r="I122" s="33" t="s">
        <v>1</v>
      </c>
      <c r="J122" s="524" t="s">
        <v>26</v>
      </c>
      <c r="K122" s="41">
        <v>54</v>
      </c>
      <c r="L122" s="39">
        <v>42</v>
      </c>
      <c r="R122" s="7">
        <v>117</v>
      </c>
      <c r="S122" s="71">
        <v>278</v>
      </c>
      <c r="T122" s="72">
        <v>297</v>
      </c>
      <c r="U122" s="71">
        <v>267</v>
      </c>
      <c r="V122" s="72">
        <v>2059</v>
      </c>
      <c r="W122" s="681">
        <f t="shared" si="3"/>
        <v>2901</v>
      </c>
      <c r="X122" s="4" t="s">
        <v>29</v>
      </c>
      <c r="Y122" s="4">
        <v>2021</v>
      </c>
      <c r="Z122" s="70" t="s">
        <v>26</v>
      </c>
      <c r="AA122" s="83">
        <v>52</v>
      </c>
      <c r="AB122" s="26">
        <v>23</v>
      </c>
      <c r="AC122" s="79" t="s">
        <v>31</v>
      </c>
    </row>
    <row r="123" spans="2:29" ht="15.75" x14ac:dyDescent="0.25">
      <c r="B123" s="38">
        <v>118</v>
      </c>
      <c r="C123" s="74">
        <v>10398</v>
      </c>
      <c r="D123" s="75">
        <v>235</v>
      </c>
      <c r="E123" s="74">
        <v>4800</v>
      </c>
      <c r="F123" s="75">
        <v>1533</v>
      </c>
      <c r="G123" s="676">
        <f t="shared" si="2"/>
        <v>16966</v>
      </c>
      <c r="H123" s="41">
        <v>2</v>
      </c>
      <c r="I123" s="33" t="s">
        <v>1</v>
      </c>
      <c r="J123" s="524" t="s">
        <v>26</v>
      </c>
      <c r="K123" s="41">
        <v>34</v>
      </c>
      <c r="L123" s="39">
        <v>31</v>
      </c>
      <c r="R123" s="7">
        <v>118</v>
      </c>
      <c r="S123" s="71">
        <v>530</v>
      </c>
      <c r="T123" s="72">
        <v>984</v>
      </c>
      <c r="U123" s="71">
        <v>352</v>
      </c>
      <c r="V123" s="72">
        <v>2026</v>
      </c>
      <c r="W123" s="681">
        <f t="shared" si="3"/>
        <v>3892</v>
      </c>
      <c r="X123" s="4" t="s">
        <v>29</v>
      </c>
      <c r="Y123" s="4">
        <v>2021</v>
      </c>
      <c r="Z123" s="70" t="s">
        <v>26</v>
      </c>
      <c r="AA123" s="83">
        <v>35</v>
      </c>
      <c r="AB123" s="26">
        <v>30</v>
      </c>
      <c r="AC123" s="79" t="s">
        <v>31</v>
      </c>
    </row>
    <row r="124" spans="2:29" ht="15.75" x14ac:dyDescent="0.25">
      <c r="B124" s="38">
        <v>119</v>
      </c>
      <c r="C124" s="74">
        <v>3519</v>
      </c>
      <c r="D124" s="75">
        <v>269</v>
      </c>
      <c r="E124" s="74">
        <v>6045</v>
      </c>
      <c r="F124" s="75">
        <v>1267</v>
      </c>
      <c r="G124" s="676">
        <f t="shared" si="2"/>
        <v>11100</v>
      </c>
      <c r="H124" s="41">
        <v>6</v>
      </c>
      <c r="I124" s="33" t="s">
        <v>1</v>
      </c>
      <c r="J124" s="524" t="s">
        <v>26</v>
      </c>
      <c r="K124" s="41">
        <v>52</v>
      </c>
      <c r="L124" s="39">
        <v>45</v>
      </c>
      <c r="R124" s="7">
        <v>119</v>
      </c>
      <c r="S124" s="71">
        <v>755</v>
      </c>
      <c r="T124" s="72">
        <v>1090</v>
      </c>
      <c r="U124" s="71">
        <v>229</v>
      </c>
      <c r="V124" s="72">
        <v>799</v>
      </c>
      <c r="W124" s="681">
        <f t="shared" si="3"/>
        <v>2873</v>
      </c>
      <c r="X124" s="4" t="s">
        <v>29</v>
      </c>
      <c r="Y124" s="4">
        <v>2021</v>
      </c>
      <c r="Z124" s="70" t="s">
        <v>26</v>
      </c>
      <c r="AA124" s="83">
        <v>15</v>
      </c>
      <c r="AB124" s="26">
        <v>12</v>
      </c>
      <c r="AC124" s="79" t="s">
        <v>31</v>
      </c>
    </row>
    <row r="125" spans="2:29" ht="15.75" x14ac:dyDescent="0.25">
      <c r="B125" s="38">
        <v>120</v>
      </c>
      <c r="C125" s="74">
        <v>4134</v>
      </c>
      <c r="D125" s="75">
        <v>307</v>
      </c>
      <c r="E125" s="74">
        <v>2728</v>
      </c>
      <c r="F125" s="75">
        <v>1737</v>
      </c>
      <c r="G125" s="676">
        <f t="shared" si="2"/>
        <v>8906</v>
      </c>
      <c r="H125" s="41">
        <v>8</v>
      </c>
      <c r="I125" s="33" t="s">
        <v>1</v>
      </c>
      <c r="J125" s="524" t="s">
        <v>26</v>
      </c>
      <c r="K125" s="41">
        <v>19</v>
      </c>
      <c r="L125" s="39">
        <v>16</v>
      </c>
      <c r="R125" s="7">
        <v>120</v>
      </c>
      <c r="S125" s="71">
        <v>479</v>
      </c>
      <c r="T125" s="72">
        <v>718</v>
      </c>
      <c r="U125" s="71">
        <v>503</v>
      </c>
      <c r="V125" s="72">
        <v>1018</v>
      </c>
      <c r="W125" s="681">
        <f t="shared" si="3"/>
        <v>2718</v>
      </c>
      <c r="X125" s="4" t="s">
        <v>29</v>
      </c>
      <c r="Y125" s="4">
        <v>2021</v>
      </c>
      <c r="Z125" s="70" t="s">
        <v>26</v>
      </c>
      <c r="AA125" s="83">
        <v>64</v>
      </c>
      <c r="AB125" s="26">
        <v>49</v>
      </c>
      <c r="AC125" s="79" t="s">
        <v>31</v>
      </c>
    </row>
    <row r="126" spans="2:29" ht="15.75" x14ac:dyDescent="0.25">
      <c r="B126" s="38">
        <v>121</v>
      </c>
      <c r="C126" s="74">
        <v>3753</v>
      </c>
      <c r="D126" s="75">
        <v>756</v>
      </c>
      <c r="E126" s="74">
        <v>5162</v>
      </c>
      <c r="F126" s="75">
        <v>1348</v>
      </c>
      <c r="G126" s="676">
        <f t="shared" si="2"/>
        <v>11019</v>
      </c>
      <c r="H126" s="41">
        <v>7</v>
      </c>
      <c r="I126" s="33" t="s">
        <v>1</v>
      </c>
      <c r="J126" s="524" t="s">
        <v>26</v>
      </c>
      <c r="K126" s="41">
        <v>78</v>
      </c>
      <c r="L126" s="39">
        <v>61</v>
      </c>
      <c r="R126" s="145">
        <v>121</v>
      </c>
      <c r="S126" s="74">
        <v>462</v>
      </c>
      <c r="T126" s="75">
        <v>1181</v>
      </c>
      <c r="U126" s="74">
        <v>819</v>
      </c>
      <c r="V126" s="75">
        <v>1032</v>
      </c>
      <c r="W126" s="682">
        <f t="shared" si="3"/>
        <v>3494</v>
      </c>
      <c r="X126" s="33" t="s">
        <v>20</v>
      </c>
      <c r="Y126" s="33">
        <v>2016</v>
      </c>
      <c r="Z126" s="73" t="s">
        <v>26</v>
      </c>
      <c r="AA126" s="82">
        <v>48</v>
      </c>
      <c r="AB126" s="5">
        <v>25</v>
      </c>
      <c r="AC126" s="78"/>
    </row>
    <row r="127" spans="2:29" ht="15.75" x14ac:dyDescent="0.25">
      <c r="B127" s="48">
        <v>122</v>
      </c>
      <c r="C127" s="22">
        <v>2692</v>
      </c>
      <c r="D127" s="23">
        <v>302</v>
      </c>
      <c r="E127" s="22">
        <v>2899</v>
      </c>
      <c r="F127" s="23">
        <v>898</v>
      </c>
      <c r="G127" s="677">
        <f t="shared" si="2"/>
        <v>6791</v>
      </c>
      <c r="H127" s="49">
        <v>8</v>
      </c>
      <c r="I127" s="3" t="s">
        <v>5</v>
      </c>
      <c r="J127" s="26" t="s">
        <v>26</v>
      </c>
      <c r="K127" s="49">
        <v>31</v>
      </c>
      <c r="L127" s="50">
        <v>26</v>
      </c>
      <c r="R127" s="145">
        <v>122</v>
      </c>
      <c r="S127" s="74">
        <v>220</v>
      </c>
      <c r="T127" s="75">
        <v>1578</v>
      </c>
      <c r="U127" s="74">
        <v>809</v>
      </c>
      <c r="V127" s="75">
        <v>900</v>
      </c>
      <c r="W127" s="682">
        <f t="shared" si="3"/>
        <v>3507</v>
      </c>
      <c r="X127" s="33" t="s">
        <v>20</v>
      </c>
      <c r="Y127" s="33">
        <v>2016</v>
      </c>
      <c r="Z127" s="73" t="s">
        <v>26</v>
      </c>
      <c r="AA127" s="82">
        <v>27</v>
      </c>
      <c r="AB127" s="5">
        <v>10</v>
      </c>
      <c r="AC127" s="78"/>
    </row>
    <row r="128" spans="2:29" ht="15.75" x14ac:dyDescent="0.25">
      <c r="B128" s="48">
        <v>123</v>
      </c>
      <c r="C128" s="22">
        <v>2670</v>
      </c>
      <c r="D128" s="23">
        <v>195</v>
      </c>
      <c r="E128" s="22">
        <v>1192</v>
      </c>
      <c r="F128" s="23">
        <v>609</v>
      </c>
      <c r="G128" s="677">
        <f t="shared" si="2"/>
        <v>4666</v>
      </c>
      <c r="H128" s="49">
        <v>2</v>
      </c>
      <c r="I128" s="3" t="s">
        <v>5</v>
      </c>
      <c r="J128" s="26" t="s">
        <v>26</v>
      </c>
      <c r="K128" s="49">
        <v>28</v>
      </c>
      <c r="L128" s="50">
        <v>21</v>
      </c>
      <c r="R128" s="145">
        <v>123</v>
      </c>
      <c r="S128" s="74">
        <v>351</v>
      </c>
      <c r="T128" s="75">
        <v>1334</v>
      </c>
      <c r="U128" s="74">
        <v>535</v>
      </c>
      <c r="V128" s="75">
        <v>1280</v>
      </c>
      <c r="W128" s="682">
        <f t="shared" si="3"/>
        <v>3500</v>
      </c>
      <c r="X128" s="33" t="s">
        <v>20</v>
      </c>
      <c r="Y128" s="33">
        <v>2016</v>
      </c>
      <c r="Z128" s="73" t="s">
        <v>26</v>
      </c>
      <c r="AA128" s="82">
        <v>57</v>
      </c>
      <c r="AB128" s="5">
        <v>16</v>
      </c>
      <c r="AC128" s="78"/>
    </row>
    <row r="129" spans="2:29" ht="15.75" x14ac:dyDescent="0.25">
      <c r="B129" s="48">
        <v>124</v>
      </c>
      <c r="C129" s="22">
        <v>3095</v>
      </c>
      <c r="D129" s="23">
        <v>670</v>
      </c>
      <c r="E129" s="22">
        <v>1178</v>
      </c>
      <c r="F129" s="23">
        <v>1375</v>
      </c>
      <c r="G129" s="677">
        <f t="shared" si="2"/>
        <v>6318</v>
      </c>
      <c r="H129" s="49">
        <v>2</v>
      </c>
      <c r="I129" s="3" t="s">
        <v>5</v>
      </c>
      <c r="J129" s="26" t="s">
        <v>26</v>
      </c>
      <c r="K129" s="49">
        <v>41</v>
      </c>
      <c r="L129" s="50">
        <v>27</v>
      </c>
      <c r="R129" s="145">
        <v>124</v>
      </c>
      <c r="S129" s="74">
        <v>854</v>
      </c>
      <c r="T129" s="75">
        <v>946</v>
      </c>
      <c r="U129" s="74">
        <v>659</v>
      </c>
      <c r="V129" s="75">
        <v>835</v>
      </c>
      <c r="W129" s="682">
        <f t="shared" si="3"/>
        <v>3294</v>
      </c>
      <c r="X129" s="33" t="s">
        <v>20</v>
      </c>
      <c r="Y129" s="33">
        <v>2016</v>
      </c>
      <c r="Z129" s="73" t="s">
        <v>26</v>
      </c>
      <c r="AA129" s="82">
        <v>31</v>
      </c>
      <c r="AB129" s="5">
        <v>26</v>
      </c>
      <c r="AC129" s="78"/>
    </row>
    <row r="130" spans="2:29" ht="15.75" x14ac:dyDescent="0.25">
      <c r="B130" s="48">
        <v>125</v>
      </c>
      <c r="C130" s="22">
        <v>3177</v>
      </c>
      <c r="D130" s="23">
        <v>205</v>
      </c>
      <c r="E130" s="22">
        <v>2260</v>
      </c>
      <c r="F130" s="23">
        <v>1868</v>
      </c>
      <c r="G130" s="677">
        <f t="shared" si="2"/>
        <v>7510</v>
      </c>
      <c r="H130" s="49">
        <v>8</v>
      </c>
      <c r="I130" s="3" t="s">
        <v>5</v>
      </c>
      <c r="J130" s="26" t="s">
        <v>26</v>
      </c>
      <c r="K130" s="49">
        <v>32</v>
      </c>
      <c r="L130" s="50">
        <v>25</v>
      </c>
      <c r="R130" s="145">
        <v>125</v>
      </c>
      <c r="S130" s="74">
        <v>478</v>
      </c>
      <c r="T130" s="75">
        <v>1334</v>
      </c>
      <c r="U130" s="74">
        <v>403</v>
      </c>
      <c r="V130" s="75">
        <v>943</v>
      </c>
      <c r="W130" s="682">
        <f t="shared" si="3"/>
        <v>3158</v>
      </c>
      <c r="X130" s="33" t="s">
        <v>20</v>
      </c>
      <c r="Y130" s="33">
        <v>2016</v>
      </c>
      <c r="Z130" s="73" t="s">
        <v>26</v>
      </c>
      <c r="AA130" s="82">
        <v>34</v>
      </c>
      <c r="AB130" s="5">
        <v>11</v>
      </c>
      <c r="AC130" s="78" t="s">
        <v>31</v>
      </c>
    </row>
    <row r="131" spans="2:29" ht="15.75" x14ac:dyDescent="0.25">
      <c r="B131" s="48">
        <v>126</v>
      </c>
      <c r="C131" s="22">
        <v>954</v>
      </c>
      <c r="D131" s="23">
        <v>460</v>
      </c>
      <c r="E131" s="22">
        <v>2221</v>
      </c>
      <c r="F131" s="23">
        <v>738</v>
      </c>
      <c r="G131" s="677">
        <f t="shared" si="2"/>
        <v>4373</v>
      </c>
      <c r="H131" s="49">
        <v>4</v>
      </c>
      <c r="I131" s="3" t="s">
        <v>5</v>
      </c>
      <c r="J131" s="26" t="s">
        <v>26</v>
      </c>
      <c r="K131" s="49">
        <v>16</v>
      </c>
      <c r="L131" s="50">
        <v>15</v>
      </c>
      <c r="R131" s="145">
        <v>126</v>
      </c>
      <c r="S131" s="74">
        <v>463</v>
      </c>
      <c r="T131" s="75">
        <v>1400</v>
      </c>
      <c r="U131" s="74">
        <v>753</v>
      </c>
      <c r="V131" s="75">
        <v>1418</v>
      </c>
      <c r="W131" s="682">
        <f t="shared" si="3"/>
        <v>4034</v>
      </c>
      <c r="X131" s="33" t="s">
        <v>20</v>
      </c>
      <c r="Y131" s="33">
        <v>2017</v>
      </c>
      <c r="Z131" s="73" t="s">
        <v>26</v>
      </c>
      <c r="AA131" s="82">
        <v>43</v>
      </c>
      <c r="AB131" s="5">
        <v>15</v>
      </c>
      <c r="AC131" s="78" t="s">
        <v>31</v>
      </c>
    </row>
    <row r="132" spans="2:29" ht="15.75" x14ac:dyDescent="0.25">
      <c r="B132" s="48">
        <v>127</v>
      </c>
      <c r="C132" s="22">
        <v>4086</v>
      </c>
      <c r="D132" s="23">
        <v>341</v>
      </c>
      <c r="E132" s="22">
        <v>1608</v>
      </c>
      <c r="F132" s="23">
        <v>1521</v>
      </c>
      <c r="G132" s="677">
        <f t="shared" si="2"/>
        <v>7556</v>
      </c>
      <c r="H132" s="49">
        <v>3</v>
      </c>
      <c r="I132" s="3" t="s">
        <v>5</v>
      </c>
      <c r="J132" s="26" t="s">
        <v>26</v>
      </c>
      <c r="K132" s="49">
        <v>54</v>
      </c>
      <c r="L132" s="50">
        <v>42</v>
      </c>
      <c r="R132" s="145">
        <v>127</v>
      </c>
      <c r="S132" s="74">
        <v>414</v>
      </c>
      <c r="T132" s="75">
        <v>1276</v>
      </c>
      <c r="U132" s="74">
        <v>414</v>
      </c>
      <c r="V132" s="75">
        <v>1360</v>
      </c>
      <c r="W132" s="682">
        <f t="shared" si="3"/>
        <v>3464</v>
      </c>
      <c r="X132" s="33" t="s">
        <v>20</v>
      </c>
      <c r="Y132" s="33">
        <v>2017</v>
      </c>
      <c r="Z132" s="73" t="s">
        <v>27</v>
      </c>
      <c r="AA132" s="82">
        <v>52</v>
      </c>
      <c r="AB132" s="5">
        <v>17</v>
      </c>
      <c r="AC132" s="78" t="s">
        <v>31</v>
      </c>
    </row>
    <row r="133" spans="2:29" ht="15.75" x14ac:dyDescent="0.25">
      <c r="B133" s="48">
        <v>128</v>
      </c>
      <c r="C133" s="22">
        <v>2804</v>
      </c>
      <c r="D133" s="23">
        <v>390</v>
      </c>
      <c r="E133" s="22">
        <v>543</v>
      </c>
      <c r="F133" s="23">
        <v>868</v>
      </c>
      <c r="G133" s="677">
        <f t="shared" si="2"/>
        <v>4605</v>
      </c>
      <c r="H133" s="49">
        <v>4</v>
      </c>
      <c r="I133" s="3" t="s">
        <v>5</v>
      </c>
      <c r="J133" s="26" t="s">
        <v>26</v>
      </c>
      <c r="K133" s="49">
        <v>38</v>
      </c>
      <c r="L133" s="50">
        <v>27</v>
      </c>
      <c r="R133" s="145">
        <v>128</v>
      </c>
      <c r="S133" s="74">
        <v>599</v>
      </c>
      <c r="T133" s="75">
        <v>1192</v>
      </c>
      <c r="U133" s="74">
        <v>536</v>
      </c>
      <c r="V133" s="75">
        <v>1158</v>
      </c>
      <c r="W133" s="682">
        <f t="shared" si="3"/>
        <v>3485</v>
      </c>
      <c r="X133" s="33" t="s">
        <v>20</v>
      </c>
      <c r="Y133" s="33">
        <v>2017</v>
      </c>
      <c r="Z133" s="73" t="s">
        <v>27</v>
      </c>
      <c r="AA133" s="82">
        <v>40</v>
      </c>
      <c r="AB133" s="5">
        <v>22</v>
      </c>
      <c r="AC133" s="78" t="s">
        <v>31</v>
      </c>
    </row>
    <row r="134" spans="2:29" ht="15.75" x14ac:dyDescent="0.25">
      <c r="B134" s="48">
        <v>129</v>
      </c>
      <c r="C134" s="22">
        <v>2307</v>
      </c>
      <c r="D134" s="23">
        <v>362</v>
      </c>
      <c r="E134" s="22">
        <v>720</v>
      </c>
      <c r="F134" s="23">
        <v>1317</v>
      </c>
      <c r="G134" s="677">
        <f t="shared" si="2"/>
        <v>4706</v>
      </c>
      <c r="H134" s="49">
        <v>8</v>
      </c>
      <c r="I134" s="3" t="s">
        <v>5</v>
      </c>
      <c r="J134" s="26" t="s">
        <v>26</v>
      </c>
      <c r="K134" s="49">
        <v>26</v>
      </c>
      <c r="L134" s="50">
        <v>18</v>
      </c>
      <c r="R134" s="145">
        <v>129</v>
      </c>
      <c r="S134" s="74">
        <v>1009</v>
      </c>
      <c r="T134" s="75">
        <v>1023</v>
      </c>
      <c r="U134" s="74">
        <v>319</v>
      </c>
      <c r="V134" s="75">
        <v>1704</v>
      </c>
      <c r="W134" s="682">
        <f t="shared" si="3"/>
        <v>4055</v>
      </c>
      <c r="X134" s="33" t="s">
        <v>20</v>
      </c>
      <c r="Y134" s="33">
        <v>2017</v>
      </c>
      <c r="Z134" s="73" t="s">
        <v>26</v>
      </c>
      <c r="AA134" s="82">
        <v>45</v>
      </c>
      <c r="AB134" s="5">
        <v>32</v>
      </c>
      <c r="AC134" s="78"/>
    </row>
    <row r="135" spans="2:29" ht="15.75" x14ac:dyDescent="0.25">
      <c r="B135" s="48">
        <v>130</v>
      </c>
      <c r="C135" s="22">
        <v>3459</v>
      </c>
      <c r="D135" s="23">
        <v>187</v>
      </c>
      <c r="E135" s="22">
        <v>1364</v>
      </c>
      <c r="F135" s="23">
        <v>832</v>
      </c>
      <c r="G135" s="677">
        <f t="shared" ref="G135:G155" si="4">SUM(C135:F135)</f>
        <v>5842</v>
      </c>
      <c r="H135" s="49">
        <v>5</v>
      </c>
      <c r="I135" s="3" t="s">
        <v>5</v>
      </c>
      <c r="J135" s="26" t="s">
        <v>26</v>
      </c>
      <c r="K135" s="49">
        <v>16</v>
      </c>
      <c r="L135" s="50">
        <v>16</v>
      </c>
      <c r="R135" s="145">
        <v>130</v>
      </c>
      <c r="S135" s="74">
        <v>408</v>
      </c>
      <c r="T135" s="75">
        <v>792</v>
      </c>
      <c r="U135" s="74">
        <v>261</v>
      </c>
      <c r="V135" s="75">
        <v>1151</v>
      </c>
      <c r="W135" s="682">
        <f t="shared" ref="W135:W155" si="5">SUM(S135:V135)</f>
        <v>2612</v>
      </c>
      <c r="X135" s="33" t="s">
        <v>20</v>
      </c>
      <c r="Y135" s="33">
        <v>2017</v>
      </c>
      <c r="Z135" s="73" t="s">
        <v>26</v>
      </c>
      <c r="AA135" s="82">
        <v>35</v>
      </c>
      <c r="AB135" s="5">
        <v>17</v>
      </c>
      <c r="AC135" s="78"/>
    </row>
    <row r="136" spans="2:29" ht="15.75" x14ac:dyDescent="0.25">
      <c r="B136" s="48">
        <v>131</v>
      </c>
      <c r="C136" s="22">
        <v>2278</v>
      </c>
      <c r="D136" s="23">
        <v>1164</v>
      </c>
      <c r="E136" s="22">
        <v>889</v>
      </c>
      <c r="F136" s="23">
        <v>898</v>
      </c>
      <c r="G136" s="677">
        <f t="shared" si="4"/>
        <v>5229</v>
      </c>
      <c r="H136" s="49">
        <v>5</v>
      </c>
      <c r="I136" s="3" t="s">
        <v>5</v>
      </c>
      <c r="J136" s="26" t="s">
        <v>26</v>
      </c>
      <c r="K136" s="49">
        <v>61</v>
      </c>
      <c r="L136" s="50">
        <v>48</v>
      </c>
      <c r="R136" s="145">
        <v>131</v>
      </c>
      <c r="S136" s="74">
        <v>696</v>
      </c>
      <c r="T136" s="75">
        <v>1465</v>
      </c>
      <c r="U136" s="74">
        <v>591</v>
      </c>
      <c r="V136" s="75">
        <v>1594</v>
      </c>
      <c r="W136" s="682">
        <f t="shared" si="5"/>
        <v>4346</v>
      </c>
      <c r="X136" s="33" t="s">
        <v>20</v>
      </c>
      <c r="Y136" s="33">
        <v>2018</v>
      </c>
      <c r="Z136" s="73" t="s">
        <v>27</v>
      </c>
      <c r="AA136" s="82">
        <v>53</v>
      </c>
      <c r="AB136" s="5">
        <v>24</v>
      </c>
      <c r="AC136" s="78" t="s">
        <v>31</v>
      </c>
    </row>
    <row r="137" spans="2:29" ht="15.75" x14ac:dyDescent="0.25">
      <c r="B137" s="48">
        <v>132</v>
      </c>
      <c r="C137" s="22">
        <v>3896</v>
      </c>
      <c r="D137" s="23">
        <v>734</v>
      </c>
      <c r="E137" s="22">
        <v>2379</v>
      </c>
      <c r="F137" s="23">
        <v>980</v>
      </c>
      <c r="G137" s="677">
        <f t="shared" si="4"/>
        <v>7989</v>
      </c>
      <c r="H137" s="49">
        <v>3</v>
      </c>
      <c r="I137" s="3" t="s">
        <v>5</v>
      </c>
      <c r="J137" s="26" t="s">
        <v>26</v>
      </c>
      <c r="K137" s="49">
        <v>52</v>
      </c>
      <c r="L137" s="50">
        <v>48</v>
      </c>
      <c r="R137" s="145">
        <v>132</v>
      </c>
      <c r="S137" s="74">
        <v>524</v>
      </c>
      <c r="T137" s="75">
        <v>950</v>
      </c>
      <c r="U137" s="74">
        <v>792</v>
      </c>
      <c r="V137" s="75">
        <v>1101</v>
      </c>
      <c r="W137" s="682">
        <f t="shared" si="5"/>
        <v>3367</v>
      </c>
      <c r="X137" s="33" t="s">
        <v>20</v>
      </c>
      <c r="Y137" s="33">
        <v>2018</v>
      </c>
      <c r="Z137" s="73" t="s">
        <v>26</v>
      </c>
      <c r="AA137" s="82">
        <v>49</v>
      </c>
      <c r="AB137" s="5">
        <v>20</v>
      </c>
      <c r="AC137" s="78"/>
    </row>
    <row r="138" spans="2:29" ht="15.75" x14ac:dyDescent="0.25">
      <c r="B138" s="48">
        <v>133</v>
      </c>
      <c r="C138" s="22">
        <v>1990</v>
      </c>
      <c r="D138" s="23">
        <v>776</v>
      </c>
      <c r="E138" s="22">
        <v>3911</v>
      </c>
      <c r="F138" s="23">
        <v>1281</v>
      </c>
      <c r="G138" s="677">
        <f t="shared" si="4"/>
        <v>7958</v>
      </c>
      <c r="H138" s="49">
        <v>4</v>
      </c>
      <c r="I138" s="3" t="s">
        <v>5</v>
      </c>
      <c r="J138" s="26" t="s">
        <v>26</v>
      </c>
      <c r="K138" s="49">
        <v>23</v>
      </c>
      <c r="L138" s="50">
        <v>12</v>
      </c>
      <c r="R138" s="145">
        <v>133</v>
      </c>
      <c r="S138" s="74">
        <v>460</v>
      </c>
      <c r="T138" s="75">
        <v>1371</v>
      </c>
      <c r="U138" s="74">
        <v>677</v>
      </c>
      <c r="V138" s="75">
        <v>1295</v>
      </c>
      <c r="W138" s="682">
        <f t="shared" si="5"/>
        <v>3803</v>
      </c>
      <c r="X138" s="33" t="s">
        <v>20</v>
      </c>
      <c r="Y138" s="33">
        <v>2018</v>
      </c>
      <c r="Z138" s="73" t="s">
        <v>26</v>
      </c>
      <c r="AA138" s="82">
        <v>38</v>
      </c>
      <c r="AB138" s="5">
        <v>28</v>
      </c>
      <c r="AC138" s="78"/>
    </row>
    <row r="139" spans="2:29" ht="15.75" x14ac:dyDescent="0.25">
      <c r="B139" s="48">
        <v>134</v>
      </c>
      <c r="C139" s="22">
        <v>3775</v>
      </c>
      <c r="D139" s="23">
        <v>402</v>
      </c>
      <c r="E139" s="22">
        <v>991</v>
      </c>
      <c r="F139" s="23">
        <v>852</v>
      </c>
      <c r="G139" s="677">
        <f t="shared" si="4"/>
        <v>6020</v>
      </c>
      <c r="H139" s="49">
        <v>8</v>
      </c>
      <c r="I139" s="3" t="s">
        <v>5</v>
      </c>
      <c r="J139" s="26" t="s">
        <v>26</v>
      </c>
      <c r="K139" s="49">
        <v>16</v>
      </c>
      <c r="L139" s="50">
        <v>14</v>
      </c>
      <c r="R139" s="145">
        <v>134</v>
      </c>
      <c r="S139" s="74">
        <v>488</v>
      </c>
      <c r="T139" s="75">
        <v>1687</v>
      </c>
      <c r="U139" s="74">
        <v>461</v>
      </c>
      <c r="V139" s="75">
        <v>1039</v>
      </c>
      <c r="W139" s="682">
        <f t="shared" si="5"/>
        <v>3675</v>
      </c>
      <c r="X139" s="33" t="s">
        <v>20</v>
      </c>
      <c r="Y139" s="33">
        <v>2018</v>
      </c>
      <c r="Z139" s="73" t="s">
        <v>26</v>
      </c>
      <c r="AA139" s="82">
        <v>47</v>
      </c>
      <c r="AB139" s="5">
        <v>13</v>
      </c>
      <c r="AC139" s="78" t="s">
        <v>31</v>
      </c>
    </row>
    <row r="140" spans="2:29" ht="15.75" x14ac:dyDescent="0.25">
      <c r="B140" s="48">
        <v>135</v>
      </c>
      <c r="C140" s="22">
        <v>2527</v>
      </c>
      <c r="D140" s="23">
        <v>216</v>
      </c>
      <c r="E140" s="22">
        <v>653</v>
      </c>
      <c r="F140" s="23">
        <v>639</v>
      </c>
      <c r="G140" s="677">
        <f t="shared" si="4"/>
        <v>4035</v>
      </c>
      <c r="H140" s="49">
        <v>8</v>
      </c>
      <c r="I140" s="3" t="s">
        <v>5</v>
      </c>
      <c r="J140" s="26" t="s">
        <v>26</v>
      </c>
      <c r="K140" s="49">
        <v>15</v>
      </c>
      <c r="L140" s="50">
        <v>12</v>
      </c>
      <c r="R140" s="145">
        <v>135</v>
      </c>
      <c r="S140" s="74">
        <v>501</v>
      </c>
      <c r="T140" s="75">
        <v>1051</v>
      </c>
      <c r="U140" s="74">
        <v>1263</v>
      </c>
      <c r="V140" s="75">
        <v>1318</v>
      </c>
      <c r="W140" s="682">
        <f t="shared" si="5"/>
        <v>4133</v>
      </c>
      <c r="X140" s="33" t="s">
        <v>20</v>
      </c>
      <c r="Y140" s="33">
        <v>2018</v>
      </c>
      <c r="Z140" s="73" t="s">
        <v>26</v>
      </c>
      <c r="AA140" s="82">
        <v>33</v>
      </c>
      <c r="AB140" s="5">
        <v>20</v>
      </c>
      <c r="AC140" s="78" t="s">
        <v>31</v>
      </c>
    </row>
    <row r="141" spans="2:29" ht="15.75" x14ac:dyDescent="0.25">
      <c r="B141" s="48">
        <v>136</v>
      </c>
      <c r="C141" s="22">
        <v>2975</v>
      </c>
      <c r="D141" s="23">
        <v>702</v>
      </c>
      <c r="E141" s="22">
        <v>760</v>
      </c>
      <c r="F141" s="23">
        <v>892</v>
      </c>
      <c r="G141" s="677">
        <f t="shared" si="4"/>
        <v>5329</v>
      </c>
      <c r="H141" s="49">
        <v>8</v>
      </c>
      <c r="I141" s="3" t="s">
        <v>5</v>
      </c>
      <c r="J141" s="26" t="s">
        <v>26</v>
      </c>
      <c r="K141" s="49">
        <v>21</v>
      </c>
      <c r="L141" s="50">
        <v>18</v>
      </c>
      <c r="R141" s="145">
        <v>136</v>
      </c>
      <c r="S141" s="74">
        <v>543</v>
      </c>
      <c r="T141" s="75">
        <v>675</v>
      </c>
      <c r="U141" s="74">
        <v>1357</v>
      </c>
      <c r="V141" s="75">
        <v>1280</v>
      </c>
      <c r="W141" s="682">
        <f t="shared" si="5"/>
        <v>3855</v>
      </c>
      <c r="X141" s="33" t="s">
        <v>20</v>
      </c>
      <c r="Y141" s="33">
        <v>2019</v>
      </c>
      <c r="Z141" s="73" t="s">
        <v>27</v>
      </c>
      <c r="AA141" s="82">
        <v>60</v>
      </c>
      <c r="AB141" s="5">
        <v>30</v>
      </c>
      <c r="AC141" s="78"/>
    </row>
    <row r="142" spans="2:29" ht="15.75" x14ac:dyDescent="0.25">
      <c r="B142" s="48">
        <v>137</v>
      </c>
      <c r="C142" s="22">
        <v>3865</v>
      </c>
      <c r="D142" s="23">
        <v>372</v>
      </c>
      <c r="E142" s="22">
        <v>1927</v>
      </c>
      <c r="F142" s="23">
        <v>2000</v>
      </c>
      <c r="G142" s="677">
        <f t="shared" si="4"/>
        <v>8164</v>
      </c>
      <c r="H142" s="49">
        <v>3</v>
      </c>
      <c r="I142" s="3" t="s">
        <v>5</v>
      </c>
      <c r="J142" s="26" t="s">
        <v>26</v>
      </c>
      <c r="K142" s="49">
        <v>43</v>
      </c>
      <c r="L142" s="50">
        <v>23</v>
      </c>
      <c r="R142" s="145">
        <v>137</v>
      </c>
      <c r="S142" s="74">
        <v>656</v>
      </c>
      <c r="T142" s="75">
        <v>1582</v>
      </c>
      <c r="U142" s="74">
        <v>664</v>
      </c>
      <c r="V142" s="75">
        <v>1663</v>
      </c>
      <c r="W142" s="682">
        <f t="shared" si="5"/>
        <v>4565</v>
      </c>
      <c r="X142" s="33" t="s">
        <v>20</v>
      </c>
      <c r="Y142" s="33">
        <v>2019</v>
      </c>
      <c r="Z142" s="73" t="s">
        <v>26</v>
      </c>
      <c r="AA142" s="82">
        <v>75</v>
      </c>
      <c r="AB142" s="5">
        <v>36</v>
      </c>
      <c r="AC142" s="78" t="s">
        <v>31</v>
      </c>
    </row>
    <row r="143" spans="2:29" ht="15.75" x14ac:dyDescent="0.25">
      <c r="B143" s="48">
        <v>138</v>
      </c>
      <c r="C143" s="22">
        <v>2836</v>
      </c>
      <c r="D143" s="23">
        <v>337</v>
      </c>
      <c r="E143" s="22">
        <v>2145</v>
      </c>
      <c r="F143" s="23">
        <v>1308</v>
      </c>
      <c r="G143" s="677">
        <f t="shared" si="4"/>
        <v>6626</v>
      </c>
      <c r="H143" s="49">
        <v>3</v>
      </c>
      <c r="I143" s="3" t="s">
        <v>5</v>
      </c>
      <c r="J143" s="26" t="s">
        <v>26</v>
      </c>
      <c r="K143" s="49">
        <v>31</v>
      </c>
      <c r="L143" s="50">
        <v>18</v>
      </c>
      <c r="R143" s="145">
        <v>138</v>
      </c>
      <c r="S143" s="74">
        <v>762</v>
      </c>
      <c r="T143" s="75">
        <v>1976</v>
      </c>
      <c r="U143" s="74">
        <v>466</v>
      </c>
      <c r="V143" s="75">
        <v>1097</v>
      </c>
      <c r="W143" s="682">
        <f t="shared" si="5"/>
        <v>4301</v>
      </c>
      <c r="X143" s="33" t="s">
        <v>20</v>
      </c>
      <c r="Y143" s="33">
        <v>2019</v>
      </c>
      <c r="Z143" s="73" t="s">
        <v>26</v>
      </c>
      <c r="AA143" s="82">
        <v>35</v>
      </c>
      <c r="AB143" s="5">
        <v>20</v>
      </c>
      <c r="AC143" s="78"/>
    </row>
    <row r="144" spans="2:29" ht="15.75" x14ac:dyDescent="0.25">
      <c r="B144" s="48">
        <v>139</v>
      </c>
      <c r="C144" s="22">
        <v>2256</v>
      </c>
      <c r="D144" s="23">
        <v>651</v>
      </c>
      <c r="E144" s="22">
        <v>2114</v>
      </c>
      <c r="F144" s="23">
        <v>1895</v>
      </c>
      <c r="G144" s="677">
        <f t="shared" si="4"/>
        <v>6916</v>
      </c>
      <c r="H144" s="49">
        <v>2</v>
      </c>
      <c r="I144" s="3" t="s">
        <v>5</v>
      </c>
      <c r="J144" s="26" t="s">
        <v>26</v>
      </c>
      <c r="K144" s="49">
        <v>45</v>
      </c>
      <c r="L144" s="50">
        <v>28</v>
      </c>
      <c r="R144" s="145">
        <v>139</v>
      </c>
      <c r="S144" s="74">
        <v>482</v>
      </c>
      <c r="T144" s="75">
        <v>777</v>
      </c>
      <c r="U144" s="74">
        <v>1056</v>
      </c>
      <c r="V144" s="75">
        <v>1245</v>
      </c>
      <c r="W144" s="682">
        <f t="shared" si="5"/>
        <v>3560</v>
      </c>
      <c r="X144" s="33" t="s">
        <v>20</v>
      </c>
      <c r="Y144" s="33">
        <v>2019</v>
      </c>
      <c r="Z144" s="73" t="s">
        <v>27</v>
      </c>
      <c r="AA144" s="82">
        <v>45</v>
      </c>
      <c r="AB144" s="5">
        <v>18</v>
      </c>
      <c r="AC144" s="78"/>
    </row>
    <row r="145" spans="2:29" ht="15.75" x14ac:dyDescent="0.25">
      <c r="B145" s="48">
        <v>140</v>
      </c>
      <c r="C145" s="22">
        <v>4565</v>
      </c>
      <c r="D145" s="23">
        <v>610</v>
      </c>
      <c r="E145" s="22">
        <v>2327</v>
      </c>
      <c r="F145" s="23">
        <v>1824</v>
      </c>
      <c r="G145" s="677">
        <f t="shared" si="4"/>
        <v>9326</v>
      </c>
      <c r="H145" s="49">
        <v>2</v>
      </c>
      <c r="I145" s="3" t="s">
        <v>5</v>
      </c>
      <c r="J145" s="26" t="s">
        <v>26</v>
      </c>
      <c r="K145" s="49">
        <v>44</v>
      </c>
      <c r="L145" s="50">
        <v>33</v>
      </c>
      <c r="R145" s="145">
        <v>140</v>
      </c>
      <c r="S145" s="74">
        <v>607</v>
      </c>
      <c r="T145" s="75">
        <v>1073</v>
      </c>
      <c r="U145" s="74">
        <v>866</v>
      </c>
      <c r="V145" s="75">
        <v>1572</v>
      </c>
      <c r="W145" s="682">
        <f t="shared" si="5"/>
        <v>4118</v>
      </c>
      <c r="X145" s="33" t="s">
        <v>20</v>
      </c>
      <c r="Y145" s="33">
        <v>2019</v>
      </c>
      <c r="Z145" s="73" t="s">
        <v>26</v>
      </c>
      <c r="AA145" s="82">
        <v>42</v>
      </c>
      <c r="AB145" s="5">
        <v>17</v>
      </c>
      <c r="AC145" s="78"/>
    </row>
    <row r="146" spans="2:29" ht="15.75" x14ac:dyDescent="0.25">
      <c r="B146" s="48">
        <v>141</v>
      </c>
      <c r="C146" s="22">
        <v>3141</v>
      </c>
      <c r="D146" s="23">
        <v>251</v>
      </c>
      <c r="E146" s="22">
        <v>1482</v>
      </c>
      <c r="F146" s="23">
        <v>1379</v>
      </c>
      <c r="G146" s="677">
        <f t="shared" si="4"/>
        <v>6253</v>
      </c>
      <c r="H146" s="49">
        <v>2</v>
      </c>
      <c r="I146" s="3" t="s">
        <v>5</v>
      </c>
      <c r="J146" s="26" t="s">
        <v>26</v>
      </c>
      <c r="K146" s="49">
        <v>27</v>
      </c>
      <c r="L146" s="50">
        <v>17</v>
      </c>
      <c r="R146" s="145">
        <v>141</v>
      </c>
      <c r="S146" s="74">
        <v>310</v>
      </c>
      <c r="T146" s="75">
        <v>1333</v>
      </c>
      <c r="U146" s="74">
        <v>644</v>
      </c>
      <c r="V146" s="75">
        <v>1769</v>
      </c>
      <c r="W146" s="682">
        <f t="shared" si="5"/>
        <v>4056</v>
      </c>
      <c r="X146" s="33" t="s">
        <v>20</v>
      </c>
      <c r="Y146" s="33">
        <v>2020</v>
      </c>
      <c r="Z146" s="73" t="s">
        <v>26</v>
      </c>
      <c r="AA146" s="82">
        <v>50</v>
      </c>
      <c r="AB146" s="5">
        <v>25</v>
      </c>
      <c r="AC146" s="78" t="s">
        <v>31</v>
      </c>
    </row>
    <row r="147" spans="2:29" ht="15.75" x14ac:dyDescent="0.25">
      <c r="B147" s="48">
        <v>142</v>
      </c>
      <c r="C147" s="22">
        <v>3573</v>
      </c>
      <c r="D147" s="23">
        <v>1020</v>
      </c>
      <c r="E147" s="22">
        <v>1578</v>
      </c>
      <c r="F147" s="23">
        <v>868</v>
      </c>
      <c r="G147" s="677">
        <f t="shared" si="4"/>
        <v>7039</v>
      </c>
      <c r="H147" s="49">
        <v>4</v>
      </c>
      <c r="I147" s="3" t="s">
        <v>5</v>
      </c>
      <c r="J147" s="26" t="s">
        <v>26</v>
      </c>
      <c r="K147" s="49">
        <v>36</v>
      </c>
      <c r="L147" s="50">
        <v>32</v>
      </c>
      <c r="R147" s="145">
        <v>142</v>
      </c>
      <c r="S147" s="74">
        <v>357</v>
      </c>
      <c r="T147" s="75">
        <v>1127</v>
      </c>
      <c r="U147" s="74">
        <v>622</v>
      </c>
      <c r="V147" s="75">
        <v>1338</v>
      </c>
      <c r="W147" s="682">
        <f t="shared" si="5"/>
        <v>3444</v>
      </c>
      <c r="X147" s="33" t="s">
        <v>20</v>
      </c>
      <c r="Y147" s="33">
        <v>2020</v>
      </c>
      <c r="Z147" s="73" t="s">
        <v>26</v>
      </c>
      <c r="AA147" s="82">
        <v>41</v>
      </c>
      <c r="AB147" s="5">
        <v>15</v>
      </c>
      <c r="AC147" s="78"/>
    </row>
    <row r="148" spans="2:29" ht="15.75" x14ac:dyDescent="0.25">
      <c r="B148" s="48">
        <v>143</v>
      </c>
      <c r="C148" s="22">
        <v>4691</v>
      </c>
      <c r="D148" s="23">
        <v>317</v>
      </c>
      <c r="E148" s="22">
        <v>1102</v>
      </c>
      <c r="F148" s="23">
        <v>1183</v>
      </c>
      <c r="G148" s="677">
        <f t="shared" si="4"/>
        <v>7293</v>
      </c>
      <c r="H148" s="49">
        <v>3</v>
      </c>
      <c r="I148" s="3" t="s">
        <v>5</v>
      </c>
      <c r="J148" s="26" t="s">
        <v>26</v>
      </c>
      <c r="K148" s="49">
        <v>40</v>
      </c>
      <c r="L148" s="50">
        <v>26</v>
      </c>
      <c r="R148" s="145">
        <v>143</v>
      </c>
      <c r="S148" s="74">
        <v>485</v>
      </c>
      <c r="T148" s="75">
        <v>949</v>
      </c>
      <c r="U148" s="74">
        <v>401</v>
      </c>
      <c r="V148" s="75">
        <v>1604</v>
      </c>
      <c r="W148" s="682">
        <f t="shared" si="5"/>
        <v>3439</v>
      </c>
      <c r="X148" s="33" t="s">
        <v>20</v>
      </c>
      <c r="Y148" s="33">
        <v>2020</v>
      </c>
      <c r="Z148" s="73" t="s">
        <v>27</v>
      </c>
      <c r="AA148" s="82">
        <v>40</v>
      </c>
      <c r="AB148" s="5">
        <v>11</v>
      </c>
      <c r="AC148" s="78"/>
    </row>
    <row r="149" spans="2:29" ht="15.75" x14ac:dyDescent="0.25">
      <c r="B149" s="48">
        <v>144</v>
      </c>
      <c r="C149" s="22">
        <v>3784</v>
      </c>
      <c r="D149" s="23">
        <v>171</v>
      </c>
      <c r="E149" s="22">
        <v>866</v>
      </c>
      <c r="F149" s="23">
        <v>875</v>
      </c>
      <c r="G149" s="677">
        <f t="shared" si="4"/>
        <v>5696</v>
      </c>
      <c r="H149" s="49">
        <v>2</v>
      </c>
      <c r="I149" s="3" t="s">
        <v>5</v>
      </c>
      <c r="J149" s="26" t="s">
        <v>26</v>
      </c>
      <c r="K149" s="49">
        <v>36</v>
      </c>
      <c r="L149" s="50">
        <v>36</v>
      </c>
      <c r="R149" s="145">
        <v>144</v>
      </c>
      <c r="S149" s="74">
        <v>769</v>
      </c>
      <c r="T149" s="75">
        <v>1271</v>
      </c>
      <c r="U149" s="74">
        <v>423</v>
      </c>
      <c r="V149" s="75">
        <v>1730</v>
      </c>
      <c r="W149" s="682">
        <f t="shared" si="5"/>
        <v>4193</v>
      </c>
      <c r="X149" s="33" t="s">
        <v>20</v>
      </c>
      <c r="Y149" s="33">
        <v>2020</v>
      </c>
      <c r="Z149" s="73" t="s">
        <v>26</v>
      </c>
      <c r="AA149" s="82">
        <v>55</v>
      </c>
      <c r="AB149" s="5">
        <v>29</v>
      </c>
      <c r="AC149" s="78" t="s">
        <v>31</v>
      </c>
    </row>
    <row r="150" spans="2:29" ht="15.75" x14ac:dyDescent="0.25">
      <c r="B150" s="48">
        <v>145</v>
      </c>
      <c r="C150" s="22">
        <v>1690</v>
      </c>
      <c r="D150" s="23">
        <v>419</v>
      </c>
      <c r="E150" s="22">
        <v>1743</v>
      </c>
      <c r="F150" s="23">
        <v>834</v>
      </c>
      <c r="G150" s="677">
        <f t="shared" si="4"/>
        <v>4686</v>
      </c>
      <c r="H150" s="49">
        <v>8</v>
      </c>
      <c r="I150" s="3" t="s">
        <v>5</v>
      </c>
      <c r="J150" s="26" t="s">
        <v>26</v>
      </c>
      <c r="K150" s="49">
        <v>30</v>
      </c>
      <c r="L150" s="50">
        <v>18</v>
      </c>
      <c r="R150" s="145">
        <v>145</v>
      </c>
      <c r="S150" s="74">
        <v>383</v>
      </c>
      <c r="T150" s="75">
        <v>1541</v>
      </c>
      <c r="U150" s="74">
        <v>830</v>
      </c>
      <c r="V150" s="75">
        <v>1146</v>
      </c>
      <c r="W150" s="682">
        <f t="shared" si="5"/>
        <v>3900</v>
      </c>
      <c r="X150" s="33" t="s">
        <v>20</v>
      </c>
      <c r="Y150" s="33">
        <v>2020</v>
      </c>
      <c r="Z150" s="73" t="s">
        <v>26</v>
      </c>
      <c r="AA150" s="82">
        <v>45</v>
      </c>
      <c r="AB150" s="5">
        <v>14</v>
      </c>
      <c r="AC150" s="78" t="s">
        <v>31</v>
      </c>
    </row>
    <row r="151" spans="2:29" ht="15.75" x14ac:dyDescent="0.25">
      <c r="B151" s="48">
        <v>146</v>
      </c>
      <c r="C151" s="22">
        <v>3255</v>
      </c>
      <c r="D151" s="23">
        <v>639</v>
      </c>
      <c r="E151" s="22">
        <v>2159</v>
      </c>
      <c r="F151" s="23">
        <v>2618</v>
      </c>
      <c r="G151" s="677">
        <f t="shared" si="4"/>
        <v>8671</v>
      </c>
      <c r="H151" s="49">
        <v>7</v>
      </c>
      <c r="I151" s="3" t="s">
        <v>5</v>
      </c>
      <c r="J151" s="26" t="s">
        <v>26</v>
      </c>
      <c r="K151" s="49">
        <v>56</v>
      </c>
      <c r="L151" s="50">
        <v>34</v>
      </c>
      <c r="R151" s="145">
        <v>146</v>
      </c>
      <c r="S151" s="74">
        <v>598</v>
      </c>
      <c r="T151" s="75">
        <v>1085</v>
      </c>
      <c r="U151" s="74">
        <v>681</v>
      </c>
      <c r="V151" s="75">
        <v>1159</v>
      </c>
      <c r="W151" s="682">
        <f t="shared" si="5"/>
        <v>3523</v>
      </c>
      <c r="X151" s="33" t="s">
        <v>20</v>
      </c>
      <c r="Y151" s="33">
        <v>2021</v>
      </c>
      <c r="Z151" s="73" t="s">
        <v>26</v>
      </c>
      <c r="AA151" s="82">
        <v>38</v>
      </c>
      <c r="AB151" s="5">
        <v>27</v>
      </c>
      <c r="AC151" s="78" t="s">
        <v>31</v>
      </c>
    </row>
    <row r="152" spans="2:29" ht="15.75" x14ac:dyDescent="0.25">
      <c r="B152" s="48">
        <v>147</v>
      </c>
      <c r="C152" s="22">
        <v>1690</v>
      </c>
      <c r="D152" s="23">
        <v>345</v>
      </c>
      <c r="E152" s="22">
        <v>1428</v>
      </c>
      <c r="F152" s="23">
        <v>1011</v>
      </c>
      <c r="G152" s="677">
        <f t="shared" si="4"/>
        <v>4474</v>
      </c>
      <c r="H152" s="49">
        <v>5</v>
      </c>
      <c r="I152" s="3" t="s">
        <v>5</v>
      </c>
      <c r="J152" s="26" t="s">
        <v>26</v>
      </c>
      <c r="K152" s="49">
        <v>30</v>
      </c>
      <c r="L152" s="50">
        <v>22</v>
      </c>
      <c r="R152" s="145">
        <v>147</v>
      </c>
      <c r="S152" s="74">
        <v>359</v>
      </c>
      <c r="T152" s="75">
        <v>1409</v>
      </c>
      <c r="U152" s="74">
        <v>585</v>
      </c>
      <c r="V152" s="75">
        <v>2532</v>
      </c>
      <c r="W152" s="682">
        <f t="shared" si="5"/>
        <v>4885</v>
      </c>
      <c r="X152" s="33" t="s">
        <v>20</v>
      </c>
      <c r="Y152" s="33">
        <v>2021</v>
      </c>
      <c r="Z152" s="73" t="s">
        <v>26</v>
      </c>
      <c r="AA152" s="82">
        <v>42</v>
      </c>
      <c r="AB152" s="5">
        <v>13</v>
      </c>
      <c r="AC152" s="78" t="s">
        <v>31</v>
      </c>
    </row>
    <row r="153" spans="2:29" ht="15.75" x14ac:dyDescent="0.25">
      <c r="B153" s="48">
        <v>148</v>
      </c>
      <c r="C153" s="22">
        <v>3363</v>
      </c>
      <c r="D153" s="23">
        <v>633</v>
      </c>
      <c r="E153" s="22">
        <v>1811</v>
      </c>
      <c r="F153" s="23">
        <v>2223</v>
      </c>
      <c r="G153" s="677">
        <f t="shared" si="4"/>
        <v>8030</v>
      </c>
      <c r="H153" s="49">
        <v>7</v>
      </c>
      <c r="I153" s="3" t="s">
        <v>5</v>
      </c>
      <c r="J153" s="26" t="s">
        <v>26</v>
      </c>
      <c r="K153" s="49">
        <v>53</v>
      </c>
      <c r="L153" s="50">
        <v>42</v>
      </c>
      <c r="R153" s="145">
        <v>148</v>
      </c>
      <c r="S153" s="74">
        <v>358</v>
      </c>
      <c r="T153" s="75">
        <v>1357</v>
      </c>
      <c r="U153" s="74">
        <v>662</v>
      </c>
      <c r="V153" s="75">
        <v>1037</v>
      </c>
      <c r="W153" s="682">
        <f t="shared" si="5"/>
        <v>3414</v>
      </c>
      <c r="X153" s="33" t="s">
        <v>20</v>
      </c>
      <c r="Y153" s="33">
        <v>2021</v>
      </c>
      <c r="Z153" s="73" t="s">
        <v>26</v>
      </c>
      <c r="AA153" s="82">
        <v>27</v>
      </c>
      <c r="AB153" s="5">
        <v>12</v>
      </c>
      <c r="AC153" s="78"/>
    </row>
    <row r="154" spans="2:29" ht="15.75" x14ac:dyDescent="0.25">
      <c r="B154" s="48">
        <v>149</v>
      </c>
      <c r="C154" s="22">
        <v>2309</v>
      </c>
      <c r="D154" s="23">
        <v>795</v>
      </c>
      <c r="E154" s="22">
        <v>2396</v>
      </c>
      <c r="F154" s="23">
        <v>1299</v>
      </c>
      <c r="G154" s="677">
        <f t="shared" si="4"/>
        <v>6799</v>
      </c>
      <c r="H154" s="49">
        <v>2</v>
      </c>
      <c r="I154" s="3" t="s">
        <v>5</v>
      </c>
      <c r="J154" s="26" t="s">
        <v>26</v>
      </c>
      <c r="K154" s="49">
        <v>30</v>
      </c>
      <c r="L154" s="50">
        <v>15</v>
      </c>
      <c r="R154" s="145">
        <v>149</v>
      </c>
      <c r="S154" s="74">
        <v>708</v>
      </c>
      <c r="T154" s="75">
        <v>805</v>
      </c>
      <c r="U154" s="74">
        <v>697</v>
      </c>
      <c r="V154" s="75">
        <v>1526</v>
      </c>
      <c r="W154" s="682">
        <f t="shared" si="5"/>
        <v>3736</v>
      </c>
      <c r="X154" s="33" t="s">
        <v>20</v>
      </c>
      <c r="Y154" s="33">
        <v>2021</v>
      </c>
      <c r="Z154" s="73" t="s">
        <v>26</v>
      </c>
      <c r="AA154" s="82">
        <v>46</v>
      </c>
      <c r="AB154" s="5">
        <v>18</v>
      </c>
      <c r="AC154" s="78" t="s">
        <v>31</v>
      </c>
    </row>
    <row r="155" spans="2:29" ht="16.5" thickBot="1" x14ac:dyDescent="0.3">
      <c r="B155" s="657">
        <v>150</v>
      </c>
      <c r="C155" s="658">
        <v>2742</v>
      </c>
      <c r="D155" s="54">
        <v>549</v>
      </c>
      <c r="E155" s="658">
        <v>3060</v>
      </c>
      <c r="F155" s="54">
        <v>1630</v>
      </c>
      <c r="G155" s="658">
        <f t="shared" si="4"/>
        <v>7981</v>
      </c>
      <c r="H155" s="670">
        <v>8</v>
      </c>
      <c r="I155" s="52" t="s">
        <v>5</v>
      </c>
      <c r="J155" s="659" t="s">
        <v>26</v>
      </c>
      <c r="K155" s="55">
        <v>54</v>
      </c>
      <c r="L155" s="660">
        <v>50</v>
      </c>
      <c r="R155" s="8">
        <v>150</v>
      </c>
      <c r="S155" s="683">
        <v>340</v>
      </c>
      <c r="T155" s="684">
        <v>1544</v>
      </c>
      <c r="U155" s="683">
        <v>214</v>
      </c>
      <c r="V155" s="684">
        <v>1090</v>
      </c>
      <c r="W155" s="685">
        <f t="shared" si="5"/>
        <v>3188</v>
      </c>
      <c r="X155" s="9" t="s">
        <v>20</v>
      </c>
      <c r="Y155" s="9">
        <v>2021</v>
      </c>
      <c r="Z155" s="664" t="s">
        <v>26</v>
      </c>
      <c r="AA155" s="665">
        <v>43</v>
      </c>
      <c r="AB155" s="635">
        <v>11</v>
      </c>
      <c r="AC155" s="80"/>
    </row>
  </sheetData>
  <mergeCells count="38">
    <mergeCell ref="AE18:AH18"/>
    <mergeCell ref="AE19:AH19"/>
    <mergeCell ref="R2:AC2"/>
    <mergeCell ref="AE13:AE14"/>
    <mergeCell ref="AF13:AI13"/>
    <mergeCell ref="AF14:AI14"/>
    <mergeCell ref="AE16:AH16"/>
    <mergeCell ref="AE17:AH17"/>
    <mergeCell ref="AE7:AH7"/>
    <mergeCell ref="AE8:AH8"/>
    <mergeCell ref="AE9:AH9"/>
    <mergeCell ref="S4:W4"/>
    <mergeCell ref="X4:Z4"/>
    <mergeCell ref="AA4:AB4"/>
    <mergeCell ref="S3:AB3"/>
    <mergeCell ref="O5:P5"/>
    <mergeCell ref="O6:P6"/>
    <mergeCell ref="AF10:AH10"/>
    <mergeCell ref="AF11:AH11"/>
    <mergeCell ref="AE4:AH4"/>
    <mergeCell ref="AE5:AH5"/>
    <mergeCell ref="AE6:AH6"/>
    <mergeCell ref="O12:P12"/>
    <mergeCell ref="O13:P13"/>
    <mergeCell ref="O14:P14"/>
    <mergeCell ref="O7:P7"/>
    <mergeCell ref="O8:P8"/>
    <mergeCell ref="O9:P9"/>
    <mergeCell ref="O10:P10"/>
    <mergeCell ref="O11:P11"/>
    <mergeCell ref="N2:P3"/>
    <mergeCell ref="AE2:AJ3"/>
    <mergeCell ref="C3:L3"/>
    <mergeCell ref="K4:L4"/>
    <mergeCell ref="O4:P4"/>
    <mergeCell ref="B2:L2"/>
    <mergeCell ref="C4:G4"/>
    <mergeCell ref="H4:J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747E-0E11-43F8-BD58-E2AD1DE02C54}">
  <dimension ref="B1:AA156"/>
  <sheetViews>
    <sheetView topLeftCell="H1" workbookViewId="0">
      <selection activeCell="Y60" sqref="Y60"/>
    </sheetView>
  </sheetViews>
  <sheetFormatPr defaultRowHeight="15" x14ac:dyDescent="0.25"/>
  <cols>
    <col min="1" max="1" width="4.21875" style="1" customWidth="1"/>
    <col min="2" max="3" width="8.88671875" style="1"/>
    <col min="4" max="4" width="4.33203125" style="1" customWidth="1"/>
    <col min="5" max="9" width="8.88671875" style="1"/>
    <col min="10" max="10" width="4.44140625" style="1" customWidth="1"/>
    <col min="11" max="14" width="8.88671875" style="1"/>
    <col min="15" max="15" width="8.77734375" style="1" customWidth="1"/>
    <col min="16" max="16" width="4.44140625" style="1" customWidth="1"/>
    <col min="17" max="17" width="17.44140625" style="1" bestFit="1" customWidth="1"/>
    <col min="18" max="18" width="8.88671875" style="1"/>
    <col min="19" max="19" width="11.21875" style="1" bestFit="1" customWidth="1"/>
    <col min="20" max="20" width="11.88671875" style="1" bestFit="1" customWidth="1"/>
    <col min="21" max="21" width="8.88671875" style="1"/>
    <col min="22" max="22" width="10.6640625" style="1" bestFit="1" customWidth="1"/>
    <col min="23" max="23" width="9.88671875" style="1" bestFit="1" customWidth="1"/>
    <col min="24" max="24" width="8.88671875" style="1"/>
    <col min="25" max="25" width="17.6640625" style="1" bestFit="1" customWidth="1"/>
    <col min="26" max="26" width="11.44140625" style="1" customWidth="1"/>
    <col min="27" max="16384" width="8.88671875" style="1"/>
  </cols>
  <sheetData>
    <row r="1" spans="2:26" ht="15.75" thickBot="1" x14ac:dyDescent="0.3"/>
    <row r="2" spans="2:26" x14ac:dyDescent="0.25">
      <c r="B2" s="921" t="s">
        <v>198</v>
      </c>
      <c r="C2" s="922"/>
      <c r="D2" s="410"/>
      <c r="E2" s="921" t="s">
        <v>199</v>
      </c>
      <c r="F2" s="925"/>
      <c r="G2" s="925"/>
      <c r="H2" s="925"/>
      <c r="I2" s="922"/>
      <c r="J2" s="410"/>
      <c r="K2" s="921" t="s">
        <v>200</v>
      </c>
      <c r="L2" s="925"/>
      <c r="M2" s="925"/>
      <c r="N2" s="925"/>
      <c r="O2" s="922"/>
      <c r="Q2" s="701" t="s">
        <v>323</v>
      </c>
      <c r="R2" s="702"/>
      <c r="S2" s="702"/>
      <c r="T2" s="702"/>
      <c r="U2" s="702"/>
      <c r="V2" s="702"/>
      <c r="W2" s="703"/>
    </row>
    <row r="3" spans="2:26" ht="15.75" thickBot="1" x14ac:dyDescent="0.3">
      <c r="B3" s="923"/>
      <c r="C3" s="924"/>
      <c r="D3" s="410"/>
      <c r="E3" s="923"/>
      <c r="F3" s="926"/>
      <c r="G3" s="926"/>
      <c r="H3" s="926"/>
      <c r="I3" s="924"/>
      <c r="J3" s="410"/>
      <c r="K3" s="927"/>
      <c r="L3" s="928"/>
      <c r="M3" s="928"/>
      <c r="N3" s="928"/>
      <c r="O3" s="929"/>
      <c r="Q3" s="918"/>
      <c r="R3" s="919"/>
      <c r="S3" s="919"/>
      <c r="T3" s="919"/>
      <c r="U3" s="919"/>
      <c r="V3" s="919"/>
      <c r="W3" s="920"/>
    </row>
    <row r="4" spans="2:26" ht="16.5" thickBot="1" x14ac:dyDescent="0.3">
      <c r="B4" s="411"/>
      <c r="C4" s="412"/>
      <c r="D4" s="410"/>
      <c r="E4" s="930" t="s">
        <v>82</v>
      </c>
      <c r="F4" s="931"/>
      <c r="G4" s="931"/>
      <c r="H4" s="931"/>
      <c r="I4" s="932"/>
      <c r="J4" s="410"/>
      <c r="K4" s="547" t="s">
        <v>121</v>
      </c>
      <c r="L4" s="931" t="s">
        <v>246</v>
      </c>
      <c r="M4" s="931"/>
      <c r="N4" s="931"/>
      <c r="O4" s="932"/>
      <c r="Q4" s="91"/>
      <c r="W4" s="92"/>
    </row>
    <row r="5" spans="2:26" ht="15.75" thickBot="1" x14ac:dyDescent="0.3">
      <c r="B5" s="152" t="s">
        <v>13</v>
      </c>
      <c r="C5" s="415" t="s">
        <v>10</v>
      </c>
      <c r="D5" s="410"/>
      <c r="E5" s="417" t="s">
        <v>17</v>
      </c>
      <c r="F5" s="418" t="s">
        <v>18</v>
      </c>
      <c r="G5" s="419" t="s">
        <v>19</v>
      </c>
      <c r="H5" s="420" t="s">
        <v>29</v>
      </c>
      <c r="I5" s="533" t="s">
        <v>20</v>
      </c>
      <c r="J5" s="410"/>
      <c r="K5" s="422" t="s">
        <v>10</v>
      </c>
      <c r="L5" s="417" t="s">
        <v>17</v>
      </c>
      <c r="M5" s="418" t="s">
        <v>18</v>
      </c>
      <c r="N5" s="419" t="s">
        <v>19</v>
      </c>
      <c r="O5" s="423" t="s">
        <v>29</v>
      </c>
      <c r="Q5" s="546" t="s">
        <v>201</v>
      </c>
      <c r="R5" s="442"/>
      <c r="S5" s="442"/>
      <c r="T5" s="442"/>
      <c r="U5" s="442"/>
      <c r="V5" s="442"/>
      <c r="W5" s="230" t="s">
        <v>202</v>
      </c>
      <c r="X5" s="410"/>
      <c r="Y5" s="443" t="s">
        <v>203</v>
      </c>
      <c r="Z5" s="444" t="s">
        <v>10</v>
      </c>
    </row>
    <row r="6" spans="2:26" ht="15.75" thickBot="1" x14ac:dyDescent="0.3">
      <c r="B6" s="416" t="s">
        <v>17</v>
      </c>
      <c r="C6" s="117">
        <v>3294</v>
      </c>
      <c r="D6" s="410"/>
      <c r="E6" s="425">
        <v>3294</v>
      </c>
      <c r="F6" s="426">
        <v>2180</v>
      </c>
      <c r="G6" s="427">
        <v>3148</v>
      </c>
      <c r="H6" s="428">
        <v>2542</v>
      </c>
      <c r="I6" s="439">
        <v>3494</v>
      </c>
      <c r="J6" s="410"/>
      <c r="K6" s="516">
        <v>3294</v>
      </c>
      <c r="L6" s="141">
        <v>1</v>
      </c>
      <c r="M6" s="28">
        <v>0</v>
      </c>
      <c r="N6" s="28">
        <v>0</v>
      </c>
      <c r="O6" s="85">
        <v>0</v>
      </c>
      <c r="Q6" s="445" t="s">
        <v>204</v>
      </c>
      <c r="R6" s="525"/>
      <c r="S6" s="525"/>
      <c r="T6" s="525"/>
      <c r="U6" s="525"/>
      <c r="V6" s="525"/>
      <c r="W6" s="446"/>
      <c r="X6" s="410"/>
      <c r="Y6" s="514" t="s">
        <v>237</v>
      </c>
      <c r="Z6" s="515">
        <v>3094.6133333333332</v>
      </c>
    </row>
    <row r="7" spans="2:26" ht="15.75" thickBot="1" x14ac:dyDescent="0.3">
      <c r="B7" s="424" t="s">
        <v>17</v>
      </c>
      <c r="C7" s="117">
        <v>3354</v>
      </c>
      <c r="D7" s="410"/>
      <c r="E7" s="425">
        <v>3354</v>
      </c>
      <c r="F7" s="426">
        <v>1599</v>
      </c>
      <c r="G7" s="427">
        <v>3476</v>
      </c>
      <c r="H7" s="428">
        <v>2219</v>
      </c>
      <c r="I7" s="439">
        <v>3507</v>
      </c>
      <c r="J7" s="410"/>
      <c r="K7" s="516">
        <v>3354</v>
      </c>
      <c r="L7" s="141">
        <v>1</v>
      </c>
      <c r="M7" s="28">
        <v>0</v>
      </c>
      <c r="N7" s="28">
        <v>0</v>
      </c>
      <c r="O7" s="85">
        <v>0</v>
      </c>
      <c r="Q7" s="447" t="s">
        <v>205</v>
      </c>
      <c r="R7" s="448" t="s">
        <v>69</v>
      </c>
      <c r="S7" s="448" t="s">
        <v>68</v>
      </c>
      <c r="T7" s="449" t="s">
        <v>206</v>
      </c>
      <c r="U7" s="448" t="s">
        <v>207</v>
      </c>
      <c r="V7" s="525"/>
      <c r="W7" s="446"/>
      <c r="X7" s="410"/>
      <c r="Y7" s="413" t="s">
        <v>58</v>
      </c>
      <c r="Z7" s="414">
        <v>55.184428457860534</v>
      </c>
    </row>
    <row r="8" spans="2:26" x14ac:dyDescent="0.25">
      <c r="B8" s="424" t="s">
        <v>17</v>
      </c>
      <c r="C8" s="117">
        <v>3182</v>
      </c>
      <c r="D8" s="410"/>
      <c r="E8" s="425">
        <v>3182</v>
      </c>
      <c r="F8" s="426">
        <v>2581</v>
      </c>
      <c r="G8" s="427">
        <v>2599</v>
      </c>
      <c r="H8" s="428">
        <v>1931</v>
      </c>
      <c r="I8" s="439">
        <v>3500</v>
      </c>
      <c r="J8" s="410"/>
      <c r="K8" s="516">
        <v>3182</v>
      </c>
      <c r="L8" s="141">
        <v>1</v>
      </c>
      <c r="M8" s="28">
        <v>0</v>
      </c>
      <c r="N8" s="28">
        <v>0</v>
      </c>
      <c r="O8" s="85">
        <v>0</v>
      </c>
      <c r="Q8" s="417" t="s">
        <v>17</v>
      </c>
      <c r="R8" s="450">
        <v>30</v>
      </c>
      <c r="S8" s="450">
        <v>96250</v>
      </c>
      <c r="T8" s="451">
        <v>3208.3333333333335</v>
      </c>
      <c r="U8" s="452">
        <v>104228.50574712642</v>
      </c>
      <c r="V8" s="525"/>
      <c r="W8" s="446"/>
      <c r="X8" s="410"/>
      <c r="Y8" s="413" t="s">
        <v>59</v>
      </c>
      <c r="Z8" s="414">
        <v>3185</v>
      </c>
    </row>
    <row r="9" spans="2:26" x14ac:dyDescent="0.25">
      <c r="B9" s="424" t="s">
        <v>17</v>
      </c>
      <c r="C9" s="117">
        <v>3098</v>
      </c>
      <c r="D9" s="410"/>
      <c r="E9" s="425">
        <v>3098</v>
      </c>
      <c r="F9" s="426">
        <v>1731</v>
      </c>
      <c r="G9" s="427">
        <v>4079</v>
      </c>
      <c r="H9" s="428">
        <v>2382</v>
      </c>
      <c r="I9" s="439">
        <v>3294</v>
      </c>
      <c r="J9" s="410"/>
      <c r="K9" s="516">
        <v>3098</v>
      </c>
      <c r="L9" s="141">
        <v>1</v>
      </c>
      <c r="M9" s="28">
        <v>0</v>
      </c>
      <c r="N9" s="28">
        <v>0</v>
      </c>
      <c r="O9" s="85">
        <v>0</v>
      </c>
      <c r="Q9" s="453" t="s">
        <v>18</v>
      </c>
      <c r="R9" s="454">
        <v>30</v>
      </c>
      <c r="S9" s="454">
        <v>82642</v>
      </c>
      <c r="T9" s="455">
        <v>2754.7333333333331</v>
      </c>
      <c r="U9" s="456">
        <v>571991.6505747129</v>
      </c>
      <c r="V9" s="525"/>
      <c r="W9" s="446"/>
      <c r="X9" s="410"/>
      <c r="Y9" s="413" t="s">
        <v>60</v>
      </c>
      <c r="Z9" s="414">
        <v>3294</v>
      </c>
    </row>
    <row r="10" spans="2:26" x14ac:dyDescent="0.25">
      <c r="B10" s="424" t="s">
        <v>17</v>
      </c>
      <c r="C10" s="117">
        <v>3194</v>
      </c>
      <c r="D10" s="410"/>
      <c r="E10" s="425">
        <v>3194</v>
      </c>
      <c r="F10" s="426">
        <v>1999</v>
      </c>
      <c r="G10" s="427">
        <v>1579</v>
      </c>
      <c r="H10" s="428">
        <v>3904</v>
      </c>
      <c r="I10" s="439">
        <v>3158</v>
      </c>
      <c r="J10" s="410"/>
      <c r="K10" s="516">
        <v>3194</v>
      </c>
      <c r="L10" s="141">
        <v>1</v>
      </c>
      <c r="M10" s="28">
        <v>0</v>
      </c>
      <c r="N10" s="28">
        <v>0</v>
      </c>
      <c r="O10" s="85">
        <v>0</v>
      </c>
      <c r="Q10" s="457" t="s">
        <v>19</v>
      </c>
      <c r="R10" s="458">
        <v>30</v>
      </c>
      <c r="S10" s="458">
        <v>83369</v>
      </c>
      <c r="T10" s="459">
        <v>2778.9666666666667</v>
      </c>
      <c r="U10" s="429">
        <v>315531.27471264376</v>
      </c>
      <c r="V10" s="525"/>
      <c r="W10" s="446"/>
      <c r="X10" s="410"/>
      <c r="Y10" s="413" t="s">
        <v>61</v>
      </c>
      <c r="Z10" s="414">
        <v>675.86845734440749</v>
      </c>
    </row>
    <row r="11" spans="2:26" x14ac:dyDescent="0.25">
      <c r="B11" s="424" t="s">
        <v>17</v>
      </c>
      <c r="C11" s="117">
        <v>3215</v>
      </c>
      <c r="D11" s="410"/>
      <c r="E11" s="425">
        <v>3215</v>
      </c>
      <c r="F11" s="426">
        <v>2188</v>
      </c>
      <c r="G11" s="427">
        <v>1643</v>
      </c>
      <c r="H11" s="428">
        <v>4015</v>
      </c>
      <c r="I11" s="439">
        <v>4034</v>
      </c>
      <c r="J11" s="410"/>
      <c r="K11" s="516">
        <v>3215</v>
      </c>
      <c r="L11" s="141">
        <v>1</v>
      </c>
      <c r="M11" s="28">
        <v>0</v>
      </c>
      <c r="N11" s="28">
        <v>0</v>
      </c>
      <c r="O11" s="85">
        <v>0</v>
      </c>
      <c r="Q11" s="460" t="s">
        <v>29</v>
      </c>
      <c r="R11" s="454">
        <v>30</v>
      </c>
      <c r="S11" s="454">
        <v>89827</v>
      </c>
      <c r="T11" s="461">
        <v>2994.2333333333331</v>
      </c>
      <c r="U11" s="456">
        <v>460186.11609195429</v>
      </c>
      <c r="V11" s="525"/>
      <c r="W11" s="446"/>
      <c r="X11" s="410"/>
      <c r="Y11" s="413" t="s">
        <v>62</v>
      </c>
      <c r="Z11" s="414">
        <v>456798.17163310916</v>
      </c>
    </row>
    <row r="12" spans="2:26" ht="15.75" thickBot="1" x14ac:dyDescent="0.3">
      <c r="B12" s="424" t="s">
        <v>17</v>
      </c>
      <c r="C12" s="117">
        <v>3218</v>
      </c>
      <c r="D12" s="410"/>
      <c r="E12" s="425">
        <v>3218</v>
      </c>
      <c r="F12" s="426">
        <v>1603</v>
      </c>
      <c r="G12" s="427">
        <v>2799</v>
      </c>
      <c r="H12" s="428">
        <v>2848</v>
      </c>
      <c r="I12" s="439">
        <v>3464</v>
      </c>
      <c r="J12" s="410"/>
      <c r="K12" s="516">
        <v>3218</v>
      </c>
      <c r="L12" s="141">
        <v>1</v>
      </c>
      <c r="M12" s="28">
        <v>0</v>
      </c>
      <c r="N12" s="28">
        <v>0</v>
      </c>
      <c r="O12" s="85">
        <v>0</v>
      </c>
      <c r="Q12" s="462" t="s">
        <v>20</v>
      </c>
      <c r="R12" s="463">
        <v>30</v>
      </c>
      <c r="S12" s="463">
        <v>112104</v>
      </c>
      <c r="T12" s="464">
        <v>3736.8</v>
      </c>
      <c r="U12" s="435">
        <v>222063.40689655213</v>
      </c>
      <c r="V12" s="525"/>
      <c r="W12" s="446"/>
      <c r="X12" s="410"/>
      <c r="Y12" s="413" t="s">
        <v>63</v>
      </c>
      <c r="Z12" s="414">
        <v>4.0432028235912743E-2</v>
      </c>
    </row>
    <row r="13" spans="2:26" x14ac:dyDescent="0.25">
      <c r="B13" s="424" t="s">
        <v>17</v>
      </c>
      <c r="C13" s="117">
        <v>3244</v>
      </c>
      <c r="D13" s="410"/>
      <c r="E13" s="425">
        <v>3244</v>
      </c>
      <c r="F13" s="426">
        <v>2103</v>
      </c>
      <c r="G13" s="427">
        <v>3057</v>
      </c>
      <c r="H13" s="428">
        <v>2633</v>
      </c>
      <c r="I13" s="439">
        <v>3485</v>
      </c>
      <c r="J13" s="410"/>
      <c r="K13" s="516">
        <v>3244</v>
      </c>
      <c r="L13" s="141">
        <v>1</v>
      </c>
      <c r="M13" s="28">
        <v>0</v>
      </c>
      <c r="N13" s="28">
        <v>0</v>
      </c>
      <c r="O13" s="85">
        <v>0</v>
      </c>
      <c r="Q13" s="916" t="s">
        <v>208</v>
      </c>
      <c r="R13" s="917"/>
      <c r="S13" s="917"/>
      <c r="T13" s="465">
        <f>AVERAGE(T8:T12)</f>
        <v>3094.6133333333332</v>
      </c>
      <c r="U13" s="410"/>
      <c r="V13" s="525"/>
      <c r="W13" s="446"/>
      <c r="X13" s="410"/>
      <c r="Y13" s="413" t="s">
        <v>64</v>
      </c>
      <c r="Z13" s="414">
        <v>2.0849193013662243E-2</v>
      </c>
    </row>
    <row r="14" spans="2:26" ht="15.75" thickBot="1" x14ac:dyDescent="0.3">
      <c r="B14" s="424" t="s">
        <v>17</v>
      </c>
      <c r="C14" s="117">
        <v>3268</v>
      </c>
      <c r="D14" s="410"/>
      <c r="E14" s="425">
        <v>3268</v>
      </c>
      <c r="F14" s="426">
        <v>1919</v>
      </c>
      <c r="G14" s="427">
        <v>2983</v>
      </c>
      <c r="H14" s="428">
        <v>3014</v>
      </c>
      <c r="I14" s="439">
        <v>4055</v>
      </c>
      <c r="J14" s="410"/>
      <c r="K14" s="516">
        <v>3268</v>
      </c>
      <c r="L14" s="141">
        <v>1</v>
      </c>
      <c r="M14" s="28">
        <v>0</v>
      </c>
      <c r="N14" s="28">
        <v>0</v>
      </c>
      <c r="O14" s="85">
        <v>0</v>
      </c>
      <c r="Q14" s="445" t="s">
        <v>92</v>
      </c>
      <c r="R14" s="525"/>
      <c r="S14" s="525"/>
      <c r="T14" s="525"/>
      <c r="U14" s="513" t="s">
        <v>239</v>
      </c>
      <c r="V14" s="526" t="s">
        <v>54</v>
      </c>
      <c r="W14" s="446"/>
      <c r="X14" s="410"/>
      <c r="Y14" s="413" t="s">
        <v>65</v>
      </c>
      <c r="Z14" s="414">
        <v>3306</v>
      </c>
    </row>
    <row r="15" spans="2:26" x14ac:dyDescent="0.25">
      <c r="B15" s="424" t="s">
        <v>17</v>
      </c>
      <c r="C15" s="117">
        <v>3249</v>
      </c>
      <c r="D15" s="410"/>
      <c r="E15" s="425">
        <v>3249</v>
      </c>
      <c r="F15" s="426">
        <v>3677</v>
      </c>
      <c r="G15" s="427">
        <v>2542</v>
      </c>
      <c r="H15" s="428">
        <v>2470</v>
      </c>
      <c r="I15" s="439">
        <v>2612</v>
      </c>
      <c r="J15" s="410"/>
      <c r="K15" s="516">
        <v>3249</v>
      </c>
      <c r="L15" s="141">
        <v>1</v>
      </c>
      <c r="M15" s="28">
        <v>0</v>
      </c>
      <c r="N15" s="28">
        <v>0</v>
      </c>
      <c r="O15" s="85">
        <v>0</v>
      </c>
      <c r="Q15" s="466" t="s">
        <v>209</v>
      </c>
      <c r="R15" s="467" t="s">
        <v>94</v>
      </c>
      <c r="S15" s="468" t="s">
        <v>93</v>
      </c>
      <c r="T15" s="469" t="s">
        <v>95</v>
      </c>
      <c r="U15" s="470" t="s">
        <v>96</v>
      </c>
      <c r="V15" s="471" t="s">
        <v>104</v>
      </c>
      <c r="W15" s="472" t="s">
        <v>210</v>
      </c>
      <c r="X15" s="410"/>
      <c r="Y15" s="413" t="s">
        <v>66</v>
      </c>
      <c r="Z15" s="414">
        <v>1579</v>
      </c>
    </row>
    <row r="16" spans="2:26" ht="15.75" thickBot="1" x14ac:dyDescent="0.3">
      <c r="B16" s="424" t="s">
        <v>17</v>
      </c>
      <c r="C16" s="117">
        <v>3234</v>
      </c>
      <c r="D16" s="410"/>
      <c r="E16" s="425">
        <v>3234</v>
      </c>
      <c r="F16" s="426">
        <v>4107</v>
      </c>
      <c r="G16" s="427">
        <v>2722</v>
      </c>
      <c r="H16" s="428">
        <v>3268</v>
      </c>
      <c r="I16" s="439">
        <v>4346</v>
      </c>
      <c r="J16" s="410"/>
      <c r="K16" s="516">
        <v>3234</v>
      </c>
      <c r="L16" s="141">
        <v>1</v>
      </c>
      <c r="M16" s="28">
        <v>0</v>
      </c>
      <c r="N16" s="28">
        <v>0</v>
      </c>
      <c r="O16" s="85">
        <v>0</v>
      </c>
      <c r="Q16" s="542" t="s">
        <v>211</v>
      </c>
      <c r="R16" s="543">
        <v>19516899.906666674</v>
      </c>
      <c r="S16" s="527">
        <v>4</v>
      </c>
      <c r="T16" s="528">
        <v>4879224.9766666684</v>
      </c>
      <c r="U16" s="529">
        <v>14.57354299870866</v>
      </c>
      <c r="V16" s="530">
        <v>4.9930342752827121E-10</v>
      </c>
      <c r="W16" s="473">
        <v>3.4512456712500361</v>
      </c>
      <c r="X16" s="410"/>
      <c r="Y16" s="413" t="s">
        <v>67</v>
      </c>
      <c r="Z16" s="414">
        <v>4885</v>
      </c>
    </row>
    <row r="17" spans="2:27" ht="15.75" thickBot="1" x14ac:dyDescent="0.3">
      <c r="B17" s="424" t="s">
        <v>17</v>
      </c>
      <c r="C17" s="117">
        <v>3266</v>
      </c>
      <c r="D17" s="410"/>
      <c r="E17" s="425">
        <v>3266</v>
      </c>
      <c r="F17" s="426">
        <v>2348</v>
      </c>
      <c r="G17" s="427">
        <v>2942</v>
      </c>
      <c r="H17" s="428">
        <v>2660</v>
      </c>
      <c r="I17" s="439">
        <v>3367</v>
      </c>
      <c r="J17" s="410"/>
      <c r="K17" s="516">
        <v>3266</v>
      </c>
      <c r="L17" s="141">
        <v>1</v>
      </c>
      <c r="M17" s="28">
        <v>0</v>
      </c>
      <c r="N17" s="28">
        <v>0</v>
      </c>
      <c r="O17" s="85">
        <v>0</v>
      </c>
      <c r="Q17" s="544" t="s">
        <v>212</v>
      </c>
      <c r="R17" s="545">
        <v>48546027.666666664</v>
      </c>
      <c r="S17" s="527">
        <v>145</v>
      </c>
      <c r="T17" s="474">
        <v>334800.19080459769</v>
      </c>
      <c r="U17" s="909"/>
      <c r="V17" s="909"/>
      <c r="W17" s="414"/>
      <c r="X17" s="410"/>
      <c r="Y17" s="413" t="s">
        <v>68</v>
      </c>
      <c r="Z17" s="414">
        <v>464192</v>
      </c>
    </row>
    <row r="18" spans="2:27" ht="15.75" thickBot="1" x14ac:dyDescent="0.3">
      <c r="B18" s="424" t="s">
        <v>17</v>
      </c>
      <c r="C18" s="117">
        <v>2548</v>
      </c>
      <c r="D18" s="410"/>
      <c r="E18" s="425">
        <v>2548</v>
      </c>
      <c r="F18" s="426">
        <v>2977</v>
      </c>
      <c r="G18" s="427">
        <v>2874</v>
      </c>
      <c r="H18" s="428">
        <v>3432</v>
      </c>
      <c r="I18" s="439">
        <v>3803</v>
      </c>
      <c r="J18" s="410"/>
      <c r="K18" s="516">
        <v>2548</v>
      </c>
      <c r="L18" s="141">
        <v>1</v>
      </c>
      <c r="M18" s="28">
        <v>0</v>
      </c>
      <c r="N18" s="28">
        <v>0</v>
      </c>
      <c r="O18" s="85">
        <v>0</v>
      </c>
      <c r="Q18" s="540" t="s">
        <v>213</v>
      </c>
      <c r="R18" s="541">
        <v>68062927.573333338</v>
      </c>
      <c r="S18" s="476">
        <v>149</v>
      </c>
      <c r="T18" s="475"/>
      <c r="U18" s="475"/>
      <c r="V18" s="475"/>
      <c r="W18" s="477"/>
      <c r="X18" s="410"/>
      <c r="Y18" s="478" t="s">
        <v>69</v>
      </c>
      <c r="Z18" s="479">
        <v>150</v>
      </c>
    </row>
    <row r="19" spans="2:27" ht="15.75" thickBot="1" x14ac:dyDescent="0.3">
      <c r="B19" s="424" t="s">
        <v>17</v>
      </c>
      <c r="C19" s="117">
        <v>3199</v>
      </c>
      <c r="D19" s="410"/>
      <c r="E19" s="425">
        <v>3199</v>
      </c>
      <c r="F19" s="426">
        <v>2884</v>
      </c>
      <c r="G19" s="427">
        <v>2979</v>
      </c>
      <c r="H19" s="428">
        <v>2780</v>
      </c>
      <c r="I19" s="439">
        <v>3675</v>
      </c>
      <c r="J19" s="410"/>
      <c r="K19" s="516">
        <v>3199</v>
      </c>
      <c r="L19" s="141">
        <v>1</v>
      </c>
      <c r="M19" s="28">
        <v>0</v>
      </c>
      <c r="N19" s="28">
        <v>0</v>
      </c>
      <c r="O19" s="85">
        <v>0</v>
      </c>
      <c r="Q19" s="413"/>
      <c r="R19" s="410"/>
      <c r="S19" s="410"/>
      <c r="T19" s="410"/>
      <c r="U19" s="410"/>
      <c r="V19" s="410"/>
      <c r="W19" s="414"/>
      <c r="X19" s="410"/>
      <c r="Y19" s="410"/>
      <c r="Z19" s="410"/>
    </row>
    <row r="20" spans="2:27" ht="15.75" thickBot="1" x14ac:dyDescent="0.3">
      <c r="B20" s="424" t="s">
        <v>17</v>
      </c>
      <c r="C20" s="117">
        <v>3308</v>
      </c>
      <c r="D20" s="410"/>
      <c r="E20" s="425">
        <v>3308</v>
      </c>
      <c r="F20" s="426">
        <v>3329</v>
      </c>
      <c r="G20" s="427">
        <v>2361</v>
      </c>
      <c r="H20" s="428">
        <v>4424</v>
      </c>
      <c r="I20" s="439">
        <v>4133</v>
      </c>
      <c r="J20" s="410"/>
      <c r="K20" s="516">
        <v>3308</v>
      </c>
      <c r="L20" s="141">
        <v>1</v>
      </c>
      <c r="M20" s="28">
        <v>0</v>
      </c>
      <c r="N20" s="28">
        <v>0</v>
      </c>
      <c r="O20" s="85">
        <v>0</v>
      </c>
      <c r="Q20" s="933" t="s">
        <v>244</v>
      </c>
      <c r="R20" s="934"/>
      <c r="S20" s="442"/>
      <c r="T20" s="442"/>
      <c r="U20" s="442"/>
      <c r="V20" s="442"/>
      <c r="W20" s="230" t="s">
        <v>202</v>
      </c>
      <c r="X20" s="410"/>
      <c r="Y20" s="937" t="s">
        <v>238</v>
      </c>
      <c r="Z20" s="937"/>
      <c r="AA20" s="539" t="s">
        <v>31</v>
      </c>
    </row>
    <row r="21" spans="2:27" x14ac:dyDescent="0.25">
      <c r="B21" s="424" t="s">
        <v>17</v>
      </c>
      <c r="C21" s="117">
        <v>3413</v>
      </c>
      <c r="D21" s="410"/>
      <c r="E21" s="425">
        <v>3413</v>
      </c>
      <c r="F21" s="426">
        <v>3681</v>
      </c>
      <c r="G21" s="427">
        <v>2999</v>
      </c>
      <c r="H21" s="428">
        <v>3309</v>
      </c>
      <c r="I21" s="439">
        <v>3855</v>
      </c>
      <c r="J21" s="410"/>
      <c r="K21" s="516">
        <v>3413</v>
      </c>
      <c r="L21" s="141">
        <v>1</v>
      </c>
      <c r="M21" s="28">
        <v>0</v>
      </c>
      <c r="N21" s="28">
        <v>0</v>
      </c>
      <c r="O21" s="85">
        <v>0</v>
      </c>
      <c r="Q21" s="480" t="s">
        <v>88</v>
      </c>
      <c r="R21" s="421">
        <v>0.53548844605924295</v>
      </c>
      <c r="S21" s="525"/>
      <c r="T21" s="525"/>
      <c r="U21" s="525"/>
      <c r="V21" s="525"/>
      <c r="W21" s="446"/>
      <c r="X21" s="410"/>
      <c r="Y21" s="410"/>
      <c r="Z21" s="410"/>
    </row>
    <row r="22" spans="2:27" ht="15.75" thickBot="1" x14ac:dyDescent="0.3">
      <c r="B22" s="424" t="s">
        <v>17</v>
      </c>
      <c r="C22" s="117">
        <v>3263</v>
      </c>
      <c r="D22" s="410"/>
      <c r="E22" s="425">
        <v>3263</v>
      </c>
      <c r="F22" s="426">
        <v>2298</v>
      </c>
      <c r="G22" s="427">
        <v>2726</v>
      </c>
      <c r="H22" s="428">
        <v>3532</v>
      </c>
      <c r="I22" s="439">
        <v>4565</v>
      </c>
      <c r="J22" s="410"/>
      <c r="K22" s="516">
        <v>3263</v>
      </c>
      <c r="L22" s="141">
        <v>1</v>
      </c>
      <c r="M22" s="28">
        <v>0</v>
      </c>
      <c r="N22" s="28">
        <v>0</v>
      </c>
      <c r="O22" s="85">
        <v>0</v>
      </c>
      <c r="Q22" s="481" t="s">
        <v>89</v>
      </c>
      <c r="R22" s="482">
        <v>0.28674787586294276</v>
      </c>
      <c r="S22" s="525"/>
      <c r="T22" s="525"/>
      <c r="U22" s="525"/>
      <c r="V22" s="525"/>
      <c r="W22" s="446"/>
      <c r="X22" s="410"/>
      <c r="Y22" s="410"/>
      <c r="Z22" s="410"/>
    </row>
    <row r="23" spans="2:27" ht="15.75" thickBot="1" x14ac:dyDescent="0.3">
      <c r="B23" s="424" t="s">
        <v>17</v>
      </c>
      <c r="C23" s="117">
        <v>3304</v>
      </c>
      <c r="D23" s="410"/>
      <c r="E23" s="425">
        <v>3304</v>
      </c>
      <c r="F23" s="426">
        <v>2617</v>
      </c>
      <c r="G23" s="427">
        <v>2424</v>
      </c>
      <c r="H23" s="428">
        <v>2793</v>
      </c>
      <c r="I23" s="439">
        <v>4301</v>
      </c>
      <c r="J23" s="410"/>
      <c r="K23" s="516">
        <v>3304</v>
      </c>
      <c r="L23" s="141">
        <v>1</v>
      </c>
      <c r="M23" s="28">
        <v>0</v>
      </c>
      <c r="N23" s="28">
        <v>0</v>
      </c>
      <c r="O23" s="85">
        <v>0</v>
      </c>
      <c r="Q23" s="483" t="s">
        <v>90</v>
      </c>
      <c r="R23" s="484">
        <v>0.26707195519709293</v>
      </c>
      <c r="S23" s="525"/>
      <c r="T23" s="759" t="s">
        <v>355</v>
      </c>
      <c r="U23" s="760"/>
      <c r="V23" s="700" t="s">
        <v>354</v>
      </c>
      <c r="W23" s="446"/>
      <c r="X23" s="410"/>
      <c r="Y23" s="410"/>
      <c r="Z23" s="410"/>
    </row>
    <row r="24" spans="2:27" x14ac:dyDescent="0.25">
      <c r="B24" s="424" t="s">
        <v>17</v>
      </c>
      <c r="C24" s="117">
        <v>2059</v>
      </c>
      <c r="D24" s="410"/>
      <c r="E24" s="425">
        <v>2059</v>
      </c>
      <c r="F24" s="426">
        <v>2824</v>
      </c>
      <c r="G24" s="427">
        <v>2883</v>
      </c>
      <c r="H24" s="428">
        <v>2998</v>
      </c>
      <c r="I24" s="439">
        <v>3560</v>
      </c>
      <c r="J24" s="410"/>
      <c r="K24" s="516">
        <v>2059</v>
      </c>
      <c r="L24" s="141">
        <v>1</v>
      </c>
      <c r="M24" s="28">
        <v>0</v>
      </c>
      <c r="N24" s="28">
        <v>0</v>
      </c>
      <c r="O24" s="85">
        <v>0</v>
      </c>
      <c r="Q24" s="485" t="s">
        <v>58</v>
      </c>
      <c r="R24" s="486">
        <v>578.61921053884623</v>
      </c>
      <c r="S24" s="525"/>
      <c r="T24" s="525"/>
      <c r="U24" s="525"/>
      <c r="V24" s="525"/>
      <c r="W24" s="446"/>
      <c r="X24" s="410"/>
      <c r="Y24" s="410"/>
      <c r="Z24" s="410"/>
    </row>
    <row r="25" spans="2:27" ht="15.75" thickBot="1" x14ac:dyDescent="0.3">
      <c r="B25" s="424" t="s">
        <v>17</v>
      </c>
      <c r="C25" s="117">
        <v>3241</v>
      </c>
      <c r="D25" s="410"/>
      <c r="E25" s="425">
        <v>3241</v>
      </c>
      <c r="F25" s="426">
        <v>2583</v>
      </c>
      <c r="G25" s="427">
        <v>3229</v>
      </c>
      <c r="H25" s="428">
        <v>2434</v>
      </c>
      <c r="I25" s="439">
        <v>4118</v>
      </c>
      <c r="J25" s="410"/>
      <c r="K25" s="516">
        <v>3241</v>
      </c>
      <c r="L25" s="141">
        <v>1</v>
      </c>
      <c r="M25" s="28">
        <v>0</v>
      </c>
      <c r="N25" s="28">
        <v>0</v>
      </c>
      <c r="O25" s="85">
        <v>0</v>
      </c>
      <c r="Q25" s="487" t="s">
        <v>91</v>
      </c>
      <c r="R25" s="477">
        <v>150</v>
      </c>
      <c r="S25" s="525"/>
      <c r="T25" s="525"/>
      <c r="U25" s="525"/>
      <c r="V25" s="525"/>
      <c r="W25" s="446"/>
      <c r="X25" s="410"/>
      <c r="Y25" s="410"/>
      <c r="Z25" s="410"/>
    </row>
    <row r="26" spans="2:27" ht="15.75" thickBot="1" x14ac:dyDescent="0.3">
      <c r="B26" s="424" t="s">
        <v>17</v>
      </c>
      <c r="C26" s="117">
        <v>2579</v>
      </c>
      <c r="D26" s="410"/>
      <c r="E26" s="425">
        <v>2579</v>
      </c>
      <c r="F26" s="426">
        <v>2742</v>
      </c>
      <c r="G26" s="427">
        <v>2774</v>
      </c>
      <c r="H26" s="428">
        <v>2265</v>
      </c>
      <c r="I26" s="439">
        <v>4056</v>
      </c>
      <c r="J26" s="410"/>
      <c r="K26" s="516">
        <v>2579</v>
      </c>
      <c r="L26" s="141">
        <v>1</v>
      </c>
      <c r="M26" s="28">
        <v>0</v>
      </c>
      <c r="N26" s="28">
        <v>0</v>
      </c>
      <c r="O26" s="85">
        <v>0</v>
      </c>
      <c r="Q26" s="445" t="s">
        <v>92</v>
      </c>
      <c r="R26" s="525"/>
      <c r="S26" s="525"/>
      <c r="T26" s="525"/>
      <c r="U26" s="513" t="s">
        <v>239</v>
      </c>
      <c r="V26" s="410" t="s">
        <v>54</v>
      </c>
      <c r="W26" s="446"/>
      <c r="X26" s="410"/>
      <c r="Y26" s="410"/>
      <c r="Z26" s="410"/>
    </row>
    <row r="27" spans="2:27" x14ac:dyDescent="0.25">
      <c r="B27" s="424" t="s">
        <v>17</v>
      </c>
      <c r="C27" s="117">
        <v>3904</v>
      </c>
      <c r="D27" s="410"/>
      <c r="E27" s="425">
        <v>3904</v>
      </c>
      <c r="F27" s="426">
        <v>2796</v>
      </c>
      <c r="G27" s="427">
        <v>1624</v>
      </c>
      <c r="H27" s="428">
        <v>2416</v>
      </c>
      <c r="I27" s="439">
        <v>3444</v>
      </c>
      <c r="J27" s="410"/>
      <c r="K27" s="516">
        <v>3904</v>
      </c>
      <c r="L27" s="141">
        <v>1</v>
      </c>
      <c r="M27" s="28">
        <v>0</v>
      </c>
      <c r="N27" s="28">
        <v>0</v>
      </c>
      <c r="O27" s="85">
        <v>0</v>
      </c>
      <c r="Q27" s="466"/>
      <c r="R27" s="468" t="s">
        <v>93</v>
      </c>
      <c r="S27" s="467" t="s">
        <v>94</v>
      </c>
      <c r="T27" s="469" t="s">
        <v>95</v>
      </c>
      <c r="U27" s="470" t="s">
        <v>96</v>
      </c>
      <c r="V27" s="471" t="s">
        <v>97</v>
      </c>
      <c r="W27" s="446"/>
      <c r="X27" s="410"/>
      <c r="Y27" s="410"/>
      <c r="Z27" s="410"/>
    </row>
    <row r="28" spans="2:27" ht="15.75" thickBot="1" x14ac:dyDescent="0.3">
      <c r="B28" s="424" t="s">
        <v>17</v>
      </c>
      <c r="C28" s="117">
        <v>3321</v>
      </c>
      <c r="D28" s="410"/>
      <c r="E28" s="425">
        <v>3321</v>
      </c>
      <c r="F28" s="426">
        <v>3068</v>
      </c>
      <c r="G28" s="427">
        <v>2922</v>
      </c>
      <c r="H28" s="428">
        <v>2206</v>
      </c>
      <c r="I28" s="439">
        <v>3439</v>
      </c>
      <c r="J28" s="410"/>
      <c r="K28" s="516">
        <v>3321</v>
      </c>
      <c r="L28" s="141">
        <v>1</v>
      </c>
      <c r="M28" s="28">
        <v>0</v>
      </c>
      <c r="N28" s="28">
        <v>0</v>
      </c>
      <c r="O28" s="85">
        <v>0</v>
      </c>
      <c r="Q28" s="542" t="s">
        <v>214</v>
      </c>
      <c r="R28" s="527">
        <v>4</v>
      </c>
      <c r="S28" s="543">
        <v>19516899.906666644</v>
      </c>
      <c r="T28" s="528">
        <v>4879224.976666661</v>
      </c>
      <c r="U28" s="529">
        <v>14.573542998708639</v>
      </c>
      <c r="V28" s="530">
        <v>4.9930342752828683E-10</v>
      </c>
      <c r="W28" s="446"/>
      <c r="X28" s="410"/>
      <c r="Y28" s="410"/>
      <c r="Z28" s="410"/>
    </row>
    <row r="29" spans="2:27" ht="15.75" thickBot="1" x14ac:dyDescent="0.3">
      <c r="B29" s="424" t="s">
        <v>17</v>
      </c>
      <c r="C29" s="117">
        <v>3088</v>
      </c>
      <c r="D29" s="410"/>
      <c r="E29" s="425">
        <v>3088</v>
      </c>
      <c r="F29" s="426">
        <v>2813</v>
      </c>
      <c r="G29" s="427">
        <v>2246</v>
      </c>
      <c r="H29" s="428">
        <v>2679</v>
      </c>
      <c r="I29" s="439">
        <v>4193</v>
      </c>
      <c r="J29" s="410"/>
      <c r="K29" s="516">
        <v>3088</v>
      </c>
      <c r="L29" s="141">
        <v>1</v>
      </c>
      <c r="M29" s="28">
        <v>0</v>
      </c>
      <c r="N29" s="28">
        <v>0</v>
      </c>
      <c r="O29" s="85">
        <v>0</v>
      </c>
      <c r="Q29" s="544" t="s">
        <v>215</v>
      </c>
      <c r="R29" s="527">
        <v>145</v>
      </c>
      <c r="S29" s="545">
        <v>48546027.666666664</v>
      </c>
      <c r="T29" s="488">
        <v>334800.19080459769</v>
      </c>
      <c r="U29" s="935" t="s">
        <v>100</v>
      </c>
      <c r="V29" s="936"/>
      <c r="W29" s="446"/>
      <c r="X29" s="410"/>
      <c r="Y29" s="410"/>
      <c r="Z29" s="410"/>
    </row>
    <row r="30" spans="2:27" ht="15.75" thickBot="1" x14ac:dyDescent="0.3">
      <c r="B30" s="424" t="s">
        <v>17</v>
      </c>
      <c r="C30" s="117">
        <v>3232</v>
      </c>
      <c r="D30" s="410"/>
      <c r="E30" s="425">
        <v>3232</v>
      </c>
      <c r="F30" s="426">
        <v>2994</v>
      </c>
      <c r="G30" s="427">
        <v>2026</v>
      </c>
      <c r="H30" s="428">
        <v>3704</v>
      </c>
      <c r="I30" s="439">
        <v>3900</v>
      </c>
      <c r="J30" s="410"/>
      <c r="K30" s="516">
        <v>3232</v>
      </c>
      <c r="L30" s="141">
        <v>1</v>
      </c>
      <c r="M30" s="28">
        <v>0</v>
      </c>
      <c r="N30" s="28">
        <v>0</v>
      </c>
      <c r="O30" s="85">
        <v>0</v>
      </c>
      <c r="Q30" s="540" t="s">
        <v>216</v>
      </c>
      <c r="R30" s="476">
        <v>149</v>
      </c>
      <c r="S30" s="541">
        <v>68062927.573333308</v>
      </c>
      <c r="T30" s="475"/>
      <c r="U30" s="489"/>
      <c r="V30" s="489"/>
      <c r="W30" s="446"/>
      <c r="X30" s="410"/>
      <c r="Y30" s="410"/>
      <c r="Z30" s="410"/>
    </row>
    <row r="31" spans="2:27" ht="15.75" thickBot="1" x14ac:dyDescent="0.3">
      <c r="B31" s="424" t="s">
        <v>17</v>
      </c>
      <c r="C31" s="117">
        <v>3341</v>
      </c>
      <c r="D31" s="410"/>
      <c r="E31" s="425">
        <v>3341</v>
      </c>
      <c r="F31" s="426">
        <v>2078</v>
      </c>
      <c r="G31" s="427">
        <v>3486</v>
      </c>
      <c r="H31" s="428">
        <v>4585</v>
      </c>
      <c r="I31" s="439">
        <v>3523</v>
      </c>
      <c r="J31" s="410"/>
      <c r="K31" s="516">
        <v>3341</v>
      </c>
      <c r="L31" s="141">
        <v>1</v>
      </c>
      <c r="M31" s="28">
        <v>0</v>
      </c>
      <c r="N31" s="28">
        <v>0</v>
      </c>
      <c r="O31" s="85">
        <v>0</v>
      </c>
      <c r="Q31" s="445"/>
      <c r="R31" s="525"/>
      <c r="S31" s="525"/>
      <c r="T31" s="525"/>
      <c r="U31" s="525"/>
      <c r="V31" s="525"/>
      <c r="W31" s="446"/>
      <c r="X31" s="410"/>
      <c r="Y31" s="410"/>
      <c r="Z31" s="410"/>
    </row>
    <row r="32" spans="2:27" x14ac:dyDescent="0.25">
      <c r="B32" s="424" t="s">
        <v>17</v>
      </c>
      <c r="C32" s="117">
        <v>3226</v>
      </c>
      <c r="D32" s="410"/>
      <c r="E32" s="425">
        <v>3226</v>
      </c>
      <c r="F32" s="426">
        <v>4811</v>
      </c>
      <c r="G32" s="427">
        <v>2776</v>
      </c>
      <c r="H32" s="428">
        <v>2901</v>
      </c>
      <c r="I32" s="439">
        <v>4885</v>
      </c>
      <c r="J32" s="410"/>
      <c r="K32" s="516">
        <v>3226</v>
      </c>
      <c r="L32" s="141">
        <v>1</v>
      </c>
      <c r="M32" s="28">
        <v>0</v>
      </c>
      <c r="N32" s="28">
        <v>0</v>
      </c>
      <c r="O32" s="85">
        <v>0</v>
      </c>
      <c r="Q32" s="466"/>
      <c r="R32" s="467" t="s">
        <v>102</v>
      </c>
      <c r="S32" s="467" t="s">
        <v>58</v>
      </c>
      <c r="T32" s="467" t="s">
        <v>103</v>
      </c>
      <c r="U32" s="467" t="s">
        <v>104</v>
      </c>
      <c r="V32" s="467" t="s">
        <v>107</v>
      </c>
      <c r="W32" s="490" t="s">
        <v>108</v>
      </c>
      <c r="X32" s="410"/>
      <c r="Y32" s="410"/>
      <c r="Z32" s="410"/>
    </row>
    <row r="33" spans="2:27" x14ac:dyDescent="0.25">
      <c r="B33" s="424" t="s">
        <v>17</v>
      </c>
      <c r="C33" s="117">
        <v>3570</v>
      </c>
      <c r="D33" s="410"/>
      <c r="E33" s="425">
        <v>3570</v>
      </c>
      <c r="F33" s="426">
        <v>3431</v>
      </c>
      <c r="G33" s="427">
        <v>3375</v>
      </c>
      <c r="H33" s="428">
        <v>3892</v>
      </c>
      <c r="I33" s="439">
        <v>3414</v>
      </c>
      <c r="J33" s="410"/>
      <c r="K33" s="516">
        <v>3570</v>
      </c>
      <c r="L33" s="141">
        <v>1</v>
      </c>
      <c r="M33" s="28">
        <v>0</v>
      </c>
      <c r="N33" s="28">
        <v>0</v>
      </c>
      <c r="O33" s="85">
        <v>0</v>
      </c>
      <c r="Q33" s="491" t="s">
        <v>133</v>
      </c>
      <c r="R33" s="492">
        <v>3094.6133333333332</v>
      </c>
      <c r="S33" s="493">
        <v>47.244060706406806</v>
      </c>
      <c r="T33" s="493">
        <v>65.502695726442283</v>
      </c>
      <c r="U33" s="493">
        <v>1.3265856984633018E-109</v>
      </c>
      <c r="V33" s="493">
        <v>2971.2987407840287</v>
      </c>
      <c r="W33" s="494">
        <v>3217.9279258826377</v>
      </c>
      <c r="X33" s="495" t="s">
        <v>245</v>
      </c>
      <c r="Y33" s="410" t="s">
        <v>217</v>
      </c>
      <c r="Z33" s="410"/>
    </row>
    <row r="34" spans="2:27" x14ac:dyDescent="0.25">
      <c r="B34" s="424" t="s">
        <v>17</v>
      </c>
      <c r="C34" s="117">
        <v>3458</v>
      </c>
      <c r="D34" s="410"/>
      <c r="E34" s="425">
        <v>3458</v>
      </c>
      <c r="F34" s="426">
        <v>3615</v>
      </c>
      <c r="G34" s="427">
        <v>2889</v>
      </c>
      <c r="H34" s="428">
        <v>2873</v>
      </c>
      <c r="I34" s="439">
        <v>3736</v>
      </c>
      <c r="J34" s="410"/>
      <c r="K34" s="516">
        <v>3458</v>
      </c>
      <c r="L34" s="141">
        <v>1</v>
      </c>
      <c r="M34" s="28">
        <v>0</v>
      </c>
      <c r="N34" s="28">
        <v>0</v>
      </c>
      <c r="O34" s="85">
        <v>0</v>
      </c>
      <c r="Q34" s="496" t="s">
        <v>218</v>
      </c>
      <c r="R34" s="497">
        <v>113.72000000000018</v>
      </c>
      <c r="S34" s="410">
        <v>94.488121412813626</v>
      </c>
      <c r="T34" s="410">
        <v>1.2035375272534363</v>
      </c>
      <c r="U34" s="410">
        <v>0.23072960012815019</v>
      </c>
      <c r="V34" s="410">
        <v>-132.90918509860921</v>
      </c>
      <c r="W34" s="414">
        <v>360.34918509860955</v>
      </c>
      <c r="X34" s="498">
        <f>R34+R33</f>
        <v>3208.3333333333335</v>
      </c>
      <c r="Y34" s="944" t="s">
        <v>240</v>
      </c>
      <c r="Z34" s="944"/>
    </row>
    <row r="35" spans="2:27" ht="15.75" thickBot="1" x14ac:dyDescent="0.3">
      <c r="B35" s="424" t="s">
        <v>17</v>
      </c>
      <c r="C35" s="117">
        <v>3380</v>
      </c>
      <c r="D35" s="410"/>
      <c r="E35" s="431">
        <v>3380</v>
      </c>
      <c r="F35" s="432">
        <v>3066</v>
      </c>
      <c r="G35" s="433">
        <v>3207</v>
      </c>
      <c r="H35" s="434">
        <v>2718</v>
      </c>
      <c r="I35" s="441">
        <v>3188</v>
      </c>
      <c r="J35" s="410"/>
      <c r="K35" s="516">
        <v>3380</v>
      </c>
      <c r="L35" s="141">
        <v>1</v>
      </c>
      <c r="M35" s="28">
        <v>0</v>
      </c>
      <c r="N35" s="28">
        <v>0</v>
      </c>
      <c r="O35" s="85">
        <v>0</v>
      </c>
      <c r="Q35" s="499" t="s">
        <v>219</v>
      </c>
      <c r="R35" s="500">
        <v>-339.87999999999982</v>
      </c>
      <c r="S35" s="531">
        <v>94.488121412813598</v>
      </c>
      <c r="T35" s="531">
        <v>-3.5970659054071157</v>
      </c>
      <c r="U35" s="532">
        <v>4.406490198629927E-4</v>
      </c>
      <c r="V35" s="531">
        <v>-586.50918509860912</v>
      </c>
      <c r="W35" s="501">
        <v>-93.250814901390527</v>
      </c>
      <c r="X35" s="502">
        <f>R35+R33</f>
        <v>2754.7333333333336</v>
      </c>
      <c r="Y35" s="945" t="s">
        <v>241</v>
      </c>
      <c r="Z35" s="945"/>
    </row>
    <row r="36" spans="2:27" ht="15.75" thickBot="1" x14ac:dyDescent="0.3">
      <c r="B36" s="430" t="s">
        <v>18</v>
      </c>
      <c r="C36" s="548">
        <v>2180</v>
      </c>
      <c r="D36" s="410"/>
      <c r="E36" s="410"/>
      <c r="F36" s="410"/>
      <c r="G36" s="410"/>
      <c r="H36" s="410"/>
      <c r="I36" s="410"/>
      <c r="J36" s="410"/>
      <c r="K36" s="517">
        <v>2180</v>
      </c>
      <c r="L36" s="6">
        <v>0</v>
      </c>
      <c r="M36" s="2">
        <v>1</v>
      </c>
      <c r="N36" s="2">
        <v>0</v>
      </c>
      <c r="O36" s="522">
        <v>0</v>
      </c>
      <c r="Q36" s="503" t="s">
        <v>220</v>
      </c>
      <c r="R36" s="504">
        <v>-315.64666666666739</v>
      </c>
      <c r="S36" s="410">
        <v>94.488121412813612</v>
      </c>
      <c r="T36" s="410">
        <v>-3.3405962775746567</v>
      </c>
      <c r="U36" s="526">
        <v>1.063161749443335E-3</v>
      </c>
      <c r="V36" s="410">
        <v>-562.27585176527668</v>
      </c>
      <c r="W36" s="414">
        <v>-69.017481568058059</v>
      </c>
      <c r="X36" s="505">
        <f>R36+R33</f>
        <v>2778.9666666666658</v>
      </c>
      <c r="Y36" s="946" t="s">
        <v>242</v>
      </c>
      <c r="Z36" s="946"/>
    </row>
    <row r="37" spans="2:27" ht="15.75" thickBot="1" x14ac:dyDescent="0.3">
      <c r="B37" s="430" t="s">
        <v>18</v>
      </c>
      <c r="C37" s="548">
        <v>1599</v>
      </c>
      <c r="D37" s="410"/>
      <c r="E37" s="759" t="s">
        <v>236</v>
      </c>
      <c r="F37" s="760"/>
      <c r="G37" s="760"/>
      <c r="H37" s="760"/>
      <c r="I37" s="761"/>
      <c r="J37" s="410"/>
      <c r="K37" s="517">
        <v>1599</v>
      </c>
      <c r="L37" s="6">
        <v>0</v>
      </c>
      <c r="M37" s="2">
        <v>1</v>
      </c>
      <c r="N37" s="2">
        <v>0</v>
      </c>
      <c r="O37" s="522">
        <v>0</v>
      </c>
      <c r="Q37" s="506" t="s">
        <v>221</v>
      </c>
      <c r="R37" s="507">
        <v>-100.37999999999981</v>
      </c>
      <c r="S37" s="508">
        <v>94.488121412813499</v>
      </c>
      <c r="T37" s="508">
        <v>-1.0623557596350659</v>
      </c>
      <c r="U37" s="508">
        <v>0.28984035222734456</v>
      </c>
      <c r="V37" s="508">
        <v>-347.00918509860884</v>
      </c>
      <c r="W37" s="509">
        <v>146.24918509860925</v>
      </c>
      <c r="X37" s="510">
        <f>R37+R33</f>
        <v>2994.2333333333336</v>
      </c>
      <c r="Y37" s="947" t="s">
        <v>243</v>
      </c>
      <c r="Z37" s="947"/>
    </row>
    <row r="38" spans="2:27" ht="16.5" thickBot="1" x14ac:dyDescent="0.3">
      <c r="B38" s="430" t="s">
        <v>18</v>
      </c>
      <c r="C38" s="548">
        <v>2581</v>
      </c>
      <c r="D38" s="410"/>
      <c r="E38" s="534" t="s">
        <v>17</v>
      </c>
      <c r="F38" s="938" t="s">
        <v>231</v>
      </c>
      <c r="G38" s="938"/>
      <c r="H38" s="938"/>
      <c r="I38" s="939"/>
      <c r="J38" s="410"/>
      <c r="K38" s="517">
        <v>2581</v>
      </c>
      <c r="L38" s="6">
        <v>0</v>
      </c>
      <c r="M38" s="2">
        <v>1</v>
      </c>
      <c r="N38" s="2">
        <v>0</v>
      </c>
      <c r="O38" s="522">
        <v>0</v>
      </c>
      <c r="Q38" s="511"/>
      <c r="R38"/>
      <c r="S38"/>
      <c r="T38"/>
      <c r="U38"/>
      <c r="V38"/>
      <c r="W38" s="512"/>
      <c r="X38" s="410"/>
      <c r="Y38" s="410"/>
      <c r="Z38" s="410"/>
    </row>
    <row r="39" spans="2:27" x14ac:dyDescent="0.25">
      <c r="B39" s="430" t="s">
        <v>18</v>
      </c>
      <c r="C39" s="548">
        <v>1731</v>
      </c>
      <c r="D39" s="410"/>
      <c r="E39" s="535" t="s">
        <v>18</v>
      </c>
      <c r="F39" s="940" t="s">
        <v>232</v>
      </c>
      <c r="G39" s="940"/>
      <c r="H39" s="940"/>
      <c r="I39" s="941"/>
      <c r="J39" s="410"/>
      <c r="K39" s="517">
        <v>1731</v>
      </c>
      <c r="L39" s="6">
        <v>0</v>
      </c>
      <c r="M39" s="2">
        <v>1</v>
      </c>
      <c r="N39" s="2">
        <v>0</v>
      </c>
      <c r="O39" s="522">
        <v>0</v>
      </c>
      <c r="Q39" s="910" t="s">
        <v>222</v>
      </c>
      <c r="R39" s="911"/>
      <c r="S39" s="911"/>
      <c r="T39" s="911"/>
      <c r="U39" s="911"/>
      <c r="V39" s="911"/>
      <c r="W39" s="912"/>
      <c r="X39" s="410"/>
      <c r="Y39" s="410"/>
      <c r="Z39" s="410"/>
    </row>
    <row r="40" spans="2:27" x14ac:dyDescent="0.25">
      <c r="B40" s="430" t="s">
        <v>18</v>
      </c>
      <c r="C40" s="548">
        <v>1999</v>
      </c>
      <c r="D40" s="410"/>
      <c r="E40" s="536" t="s">
        <v>19</v>
      </c>
      <c r="F40" s="942" t="s">
        <v>233</v>
      </c>
      <c r="G40" s="942"/>
      <c r="H40" s="942"/>
      <c r="I40" s="943"/>
      <c r="J40" s="410"/>
      <c r="K40" s="517">
        <v>1999</v>
      </c>
      <c r="L40" s="6">
        <v>0</v>
      </c>
      <c r="M40" s="2">
        <v>1</v>
      </c>
      <c r="N40" s="2">
        <v>0</v>
      </c>
      <c r="O40" s="522">
        <v>0</v>
      </c>
      <c r="Q40" s="913" t="s">
        <v>360</v>
      </c>
      <c r="R40" s="914"/>
      <c r="S40" s="914"/>
      <c r="T40" s="914"/>
      <c r="U40" s="914"/>
      <c r="V40" s="914"/>
      <c r="W40" s="915"/>
      <c r="X40" s="909" t="s">
        <v>223</v>
      </c>
      <c r="Y40" s="909"/>
      <c r="Z40" s="513" t="s">
        <v>225</v>
      </c>
      <c r="AA40" s="513" t="s">
        <v>229</v>
      </c>
    </row>
    <row r="41" spans="2:27" x14ac:dyDescent="0.25">
      <c r="B41" s="430" t="s">
        <v>18</v>
      </c>
      <c r="C41" s="548">
        <v>2188</v>
      </c>
      <c r="D41" s="410"/>
      <c r="E41" s="537" t="s">
        <v>29</v>
      </c>
      <c r="F41" s="948" t="s">
        <v>234</v>
      </c>
      <c r="G41" s="948"/>
      <c r="H41" s="948"/>
      <c r="I41" s="949"/>
      <c r="J41" s="410"/>
      <c r="K41" s="517">
        <v>2188</v>
      </c>
      <c r="L41" s="6">
        <v>0</v>
      </c>
      <c r="M41" s="2">
        <v>1</v>
      </c>
      <c r="N41" s="2">
        <v>0</v>
      </c>
      <c r="O41" s="522">
        <v>0</v>
      </c>
      <c r="Q41" s="913" t="s">
        <v>361</v>
      </c>
      <c r="R41" s="914"/>
      <c r="S41" s="914"/>
      <c r="T41" s="914"/>
      <c r="U41" s="914"/>
      <c r="V41" s="914"/>
      <c r="W41" s="915"/>
      <c r="X41" s="909" t="s">
        <v>224</v>
      </c>
      <c r="Y41" s="909"/>
      <c r="Z41" s="298" t="s">
        <v>226</v>
      </c>
      <c r="AA41" s="298" t="s">
        <v>364</v>
      </c>
    </row>
    <row r="42" spans="2:27" ht="15.75" thickBot="1" x14ac:dyDescent="0.3">
      <c r="B42" s="430" t="s">
        <v>18</v>
      </c>
      <c r="C42" s="548">
        <v>1603</v>
      </c>
      <c r="D42" s="410"/>
      <c r="E42" s="538" t="s">
        <v>20</v>
      </c>
      <c r="F42" s="950" t="s">
        <v>235</v>
      </c>
      <c r="G42" s="950"/>
      <c r="H42" s="950"/>
      <c r="I42" s="951"/>
      <c r="J42" s="410"/>
      <c r="K42" s="517">
        <v>1603</v>
      </c>
      <c r="L42" s="6">
        <v>0</v>
      </c>
      <c r="M42" s="2">
        <v>1</v>
      </c>
      <c r="N42" s="2">
        <v>0</v>
      </c>
      <c r="O42" s="522">
        <v>0</v>
      </c>
      <c r="Q42" s="913" t="s">
        <v>358</v>
      </c>
      <c r="R42" s="914"/>
      <c r="S42" s="914"/>
      <c r="T42" s="914"/>
      <c r="U42" s="914"/>
      <c r="V42" s="914"/>
      <c r="W42" s="915"/>
      <c r="X42" s="909" t="s">
        <v>224</v>
      </c>
      <c r="Y42" s="909"/>
      <c r="Z42" s="298" t="s">
        <v>227</v>
      </c>
      <c r="AA42" s="298" t="s">
        <v>365</v>
      </c>
    </row>
    <row r="43" spans="2:27" ht="15.75" thickBot="1" x14ac:dyDescent="0.3">
      <c r="B43" s="430" t="s">
        <v>18</v>
      </c>
      <c r="C43" s="548">
        <v>2103</v>
      </c>
      <c r="D43" s="410"/>
      <c r="E43" s="410"/>
      <c r="F43" s="909"/>
      <c r="G43" s="909"/>
      <c r="H43" s="909"/>
      <c r="I43" s="909"/>
      <c r="J43" s="410"/>
      <c r="K43" s="517">
        <v>2103</v>
      </c>
      <c r="L43" s="6">
        <v>0</v>
      </c>
      <c r="M43" s="2">
        <v>1</v>
      </c>
      <c r="N43" s="2">
        <v>0</v>
      </c>
      <c r="O43" s="522">
        <v>0</v>
      </c>
      <c r="Q43" s="906" t="s">
        <v>359</v>
      </c>
      <c r="R43" s="907"/>
      <c r="S43" s="907"/>
      <c r="T43" s="907"/>
      <c r="U43" s="907"/>
      <c r="V43" s="907"/>
      <c r="W43" s="908"/>
      <c r="X43" s="909" t="s">
        <v>223</v>
      </c>
      <c r="Y43" s="909"/>
      <c r="Z43" s="513" t="s">
        <v>228</v>
      </c>
      <c r="AA43" s="1" t="s">
        <v>230</v>
      </c>
    </row>
    <row r="44" spans="2:27" ht="15.75" thickBot="1" x14ac:dyDescent="0.3">
      <c r="B44" s="430" t="s">
        <v>18</v>
      </c>
      <c r="C44" s="548">
        <v>1919</v>
      </c>
      <c r="D44" s="410"/>
      <c r="E44" s="410"/>
      <c r="F44" s="410"/>
      <c r="G44" s="410"/>
      <c r="H44" s="410"/>
      <c r="I44" s="410"/>
      <c r="J44" s="410"/>
      <c r="K44" s="517">
        <v>1919</v>
      </c>
      <c r="L44" s="6">
        <v>0</v>
      </c>
      <c r="M44" s="2">
        <v>1</v>
      </c>
      <c r="N44" s="2">
        <v>0</v>
      </c>
      <c r="O44" s="522">
        <v>0</v>
      </c>
    </row>
    <row r="45" spans="2:27" ht="15.75" thickBot="1" x14ac:dyDescent="0.3">
      <c r="B45" s="430" t="s">
        <v>18</v>
      </c>
      <c r="C45" s="548">
        <v>3677</v>
      </c>
      <c r="D45" s="410"/>
      <c r="E45" s="410"/>
      <c r="F45" s="410"/>
      <c r="H45" s="410"/>
      <c r="I45" s="410"/>
      <c r="J45" s="410"/>
      <c r="K45" s="517">
        <v>3677</v>
      </c>
      <c r="L45" s="6">
        <v>0</v>
      </c>
      <c r="M45" s="2">
        <v>1</v>
      </c>
      <c r="N45" s="2">
        <v>0</v>
      </c>
      <c r="O45" s="522">
        <v>0</v>
      </c>
      <c r="Q45" s="933" t="s">
        <v>244</v>
      </c>
      <c r="R45" s="934"/>
      <c r="S45" s="442"/>
      <c r="T45" s="442"/>
      <c r="U45" s="442"/>
      <c r="V45" s="442"/>
      <c r="W45" s="230" t="s">
        <v>202</v>
      </c>
    </row>
    <row r="46" spans="2:27" x14ac:dyDescent="0.25">
      <c r="B46" s="430" t="s">
        <v>18</v>
      </c>
      <c r="C46" s="548">
        <v>4107</v>
      </c>
      <c r="D46" s="410"/>
      <c r="E46" s="410"/>
      <c r="F46" s="410"/>
      <c r="G46" s="410"/>
      <c r="H46" s="410"/>
      <c r="I46" s="410"/>
      <c r="J46" s="410"/>
      <c r="K46" s="517">
        <v>4107</v>
      </c>
      <c r="L46" s="6">
        <v>0</v>
      </c>
      <c r="M46" s="2">
        <v>1</v>
      </c>
      <c r="N46" s="2">
        <v>0</v>
      </c>
      <c r="O46" s="522">
        <v>0</v>
      </c>
      <c r="Q46" s="480" t="s">
        <v>88</v>
      </c>
      <c r="R46" s="421">
        <v>0.53548844605924317</v>
      </c>
      <c r="S46" s="525"/>
      <c r="T46" s="525"/>
      <c r="U46" s="525"/>
      <c r="V46" s="525"/>
      <c r="W46" s="446"/>
    </row>
    <row r="47" spans="2:27" ht="15.75" thickBot="1" x14ac:dyDescent="0.3">
      <c r="B47" s="430" t="s">
        <v>18</v>
      </c>
      <c r="C47" s="548">
        <v>2348</v>
      </c>
      <c r="D47" s="410"/>
      <c r="E47" s="410"/>
      <c r="F47" s="410"/>
      <c r="G47" s="410"/>
      <c r="H47" s="410"/>
      <c r="I47" s="410"/>
      <c r="J47" s="410"/>
      <c r="K47" s="517">
        <v>2348</v>
      </c>
      <c r="L47" s="6">
        <v>0</v>
      </c>
      <c r="M47" s="2">
        <v>1</v>
      </c>
      <c r="N47" s="2">
        <v>0</v>
      </c>
      <c r="O47" s="522">
        <v>0</v>
      </c>
      <c r="Q47" s="481" t="s">
        <v>89</v>
      </c>
      <c r="R47" s="482">
        <v>0.28674787586294298</v>
      </c>
      <c r="S47" s="525"/>
      <c r="T47" s="525"/>
      <c r="U47" s="525"/>
      <c r="V47" s="525"/>
      <c r="W47" s="446"/>
    </row>
    <row r="48" spans="2:27" ht="15.75" thickBot="1" x14ac:dyDescent="0.3">
      <c r="B48" s="430" t="s">
        <v>18</v>
      </c>
      <c r="C48" s="548">
        <v>2977</v>
      </c>
      <c r="D48" s="410"/>
      <c r="E48" s="410"/>
      <c r="F48" s="410"/>
      <c r="G48" s="410"/>
      <c r="H48" s="410"/>
      <c r="I48" s="410"/>
      <c r="J48" s="410"/>
      <c r="K48" s="517">
        <v>2977</v>
      </c>
      <c r="L48" s="6">
        <v>0</v>
      </c>
      <c r="M48" s="2">
        <v>1</v>
      </c>
      <c r="N48" s="2">
        <v>0</v>
      </c>
      <c r="O48" s="522">
        <v>0</v>
      </c>
      <c r="Q48" s="483" t="s">
        <v>90</v>
      </c>
      <c r="R48" s="484">
        <v>0.26707195519709315</v>
      </c>
      <c r="S48" s="525"/>
      <c r="T48" s="759" t="s">
        <v>356</v>
      </c>
      <c r="U48" s="760"/>
      <c r="V48" s="700" t="s">
        <v>354</v>
      </c>
      <c r="W48" s="446"/>
    </row>
    <row r="49" spans="2:23" x14ac:dyDescent="0.25">
      <c r="B49" s="430" t="s">
        <v>18</v>
      </c>
      <c r="C49" s="548">
        <v>2884</v>
      </c>
      <c r="D49" s="410"/>
      <c r="E49" s="410"/>
      <c r="F49" s="410"/>
      <c r="G49" s="410"/>
      <c r="H49" s="410"/>
      <c r="I49" s="410"/>
      <c r="J49" s="410"/>
      <c r="K49" s="517">
        <v>2884</v>
      </c>
      <c r="L49" s="6">
        <v>0</v>
      </c>
      <c r="M49" s="2">
        <v>1</v>
      </c>
      <c r="N49" s="2">
        <v>0</v>
      </c>
      <c r="O49" s="522">
        <v>0</v>
      </c>
      <c r="Q49" s="485" t="s">
        <v>58</v>
      </c>
      <c r="R49" s="486">
        <v>578.61921053884612</v>
      </c>
      <c r="S49" s="525"/>
      <c r="T49" s="525"/>
      <c r="U49" s="525"/>
      <c r="V49" s="525"/>
      <c r="W49" s="446"/>
    </row>
    <row r="50" spans="2:23" ht="15.75" thickBot="1" x14ac:dyDescent="0.3">
      <c r="B50" s="430" t="s">
        <v>18</v>
      </c>
      <c r="C50" s="548">
        <v>3329</v>
      </c>
      <c r="D50" s="410"/>
      <c r="E50" s="410"/>
      <c r="F50" s="410"/>
      <c r="G50" s="410"/>
      <c r="H50" s="410"/>
      <c r="I50" s="410"/>
      <c r="J50" s="410"/>
      <c r="K50" s="517">
        <v>3329</v>
      </c>
      <c r="L50" s="6">
        <v>0</v>
      </c>
      <c r="M50" s="2">
        <v>1</v>
      </c>
      <c r="N50" s="2">
        <v>0</v>
      </c>
      <c r="O50" s="522">
        <v>0</v>
      </c>
      <c r="Q50" s="487" t="s">
        <v>91</v>
      </c>
      <c r="R50" s="477">
        <v>150</v>
      </c>
      <c r="S50" s="525"/>
      <c r="T50" s="525"/>
      <c r="U50" s="525"/>
      <c r="V50" s="525"/>
      <c r="W50" s="446"/>
    </row>
    <row r="51" spans="2:23" ht="15.75" thickBot="1" x14ac:dyDescent="0.3">
      <c r="B51" s="430" t="s">
        <v>18</v>
      </c>
      <c r="C51" s="548">
        <v>3681</v>
      </c>
      <c r="D51" s="410"/>
      <c r="E51" s="410"/>
      <c r="F51" s="410"/>
      <c r="G51" s="410"/>
      <c r="H51" s="410"/>
      <c r="I51" s="410"/>
      <c r="J51" s="410"/>
      <c r="K51" s="517">
        <v>3681</v>
      </c>
      <c r="L51" s="6">
        <v>0</v>
      </c>
      <c r="M51" s="2">
        <v>1</v>
      </c>
      <c r="N51" s="2">
        <v>0</v>
      </c>
      <c r="O51" s="522">
        <v>0</v>
      </c>
      <c r="Q51" s="445" t="s">
        <v>92</v>
      </c>
      <c r="R51" s="525"/>
      <c r="S51" s="525"/>
      <c r="T51" s="525"/>
      <c r="U51" s="513" t="s">
        <v>239</v>
      </c>
      <c r="V51" s="410" t="s">
        <v>54</v>
      </c>
      <c r="W51" s="446"/>
    </row>
    <row r="52" spans="2:23" x14ac:dyDescent="0.25">
      <c r="B52" s="430" t="s">
        <v>18</v>
      </c>
      <c r="C52" s="548">
        <v>2298</v>
      </c>
      <c r="D52" s="410"/>
      <c r="E52" s="410"/>
      <c r="F52" s="410"/>
      <c r="G52" s="410"/>
      <c r="H52" s="410"/>
      <c r="I52" s="410"/>
      <c r="J52" s="410"/>
      <c r="K52" s="517">
        <v>2298</v>
      </c>
      <c r="L52" s="6">
        <v>0</v>
      </c>
      <c r="M52" s="2">
        <v>1</v>
      </c>
      <c r="N52" s="2">
        <v>0</v>
      </c>
      <c r="O52" s="522">
        <v>0</v>
      </c>
      <c r="Q52" s="466"/>
      <c r="R52" s="468" t="s">
        <v>93</v>
      </c>
      <c r="S52" s="467" t="s">
        <v>94</v>
      </c>
      <c r="T52" s="469" t="s">
        <v>95</v>
      </c>
      <c r="U52" s="470" t="s">
        <v>96</v>
      </c>
      <c r="V52" s="471" t="s">
        <v>97</v>
      </c>
      <c r="W52" s="446"/>
    </row>
    <row r="53" spans="2:23" ht="15.75" thickBot="1" x14ac:dyDescent="0.3">
      <c r="B53" s="430" t="s">
        <v>18</v>
      </c>
      <c r="C53" s="548">
        <v>2617</v>
      </c>
      <c r="D53" s="410"/>
      <c r="E53" s="410"/>
      <c r="F53" s="410"/>
      <c r="G53" s="410"/>
      <c r="H53" s="410"/>
      <c r="I53" s="410"/>
      <c r="J53" s="410"/>
      <c r="K53" s="517">
        <v>2617</v>
      </c>
      <c r="L53" s="6">
        <v>0</v>
      </c>
      <c r="M53" s="2">
        <v>1</v>
      </c>
      <c r="N53" s="2">
        <v>0</v>
      </c>
      <c r="O53" s="522">
        <v>0</v>
      </c>
      <c r="Q53" s="542" t="s">
        <v>214</v>
      </c>
      <c r="R53" s="527">
        <v>4</v>
      </c>
      <c r="S53" s="543">
        <v>19516899.906666659</v>
      </c>
      <c r="T53" s="528">
        <v>4879224.9766666647</v>
      </c>
      <c r="U53" s="529">
        <v>14.573542998708639</v>
      </c>
      <c r="V53" s="530">
        <v>4.9930342752827452E-10</v>
      </c>
      <c r="W53" s="446"/>
    </row>
    <row r="54" spans="2:23" ht="15.75" thickBot="1" x14ac:dyDescent="0.3">
      <c r="B54" s="430" t="s">
        <v>18</v>
      </c>
      <c r="C54" s="548">
        <v>2824</v>
      </c>
      <c r="D54" s="410"/>
      <c r="E54" s="410"/>
      <c r="F54" s="410"/>
      <c r="G54" s="410"/>
      <c r="H54" s="410"/>
      <c r="I54" s="410"/>
      <c r="J54" s="410"/>
      <c r="K54" s="517">
        <v>2824</v>
      </c>
      <c r="L54" s="6">
        <v>0</v>
      </c>
      <c r="M54" s="2">
        <v>1</v>
      </c>
      <c r="N54" s="2">
        <v>0</v>
      </c>
      <c r="O54" s="522">
        <v>0</v>
      </c>
      <c r="Q54" s="544" t="s">
        <v>215</v>
      </c>
      <c r="R54" s="527">
        <v>145</v>
      </c>
      <c r="S54" s="545">
        <v>48546027.666666649</v>
      </c>
      <c r="T54" s="488">
        <v>334800.19080459757</v>
      </c>
      <c r="U54" s="935" t="s">
        <v>100</v>
      </c>
      <c r="V54" s="936"/>
      <c r="W54" s="446"/>
    </row>
    <row r="55" spans="2:23" ht="15.75" thickBot="1" x14ac:dyDescent="0.3">
      <c r="B55" s="430" t="s">
        <v>18</v>
      </c>
      <c r="C55" s="548">
        <v>2583</v>
      </c>
      <c r="D55" s="410"/>
      <c r="E55" s="410"/>
      <c r="F55" s="410"/>
      <c r="G55" s="410"/>
      <c r="H55" s="410"/>
      <c r="I55" s="410"/>
      <c r="J55" s="410"/>
      <c r="K55" s="517">
        <v>2583</v>
      </c>
      <c r="L55" s="6">
        <v>0</v>
      </c>
      <c r="M55" s="2">
        <v>1</v>
      </c>
      <c r="N55" s="2">
        <v>0</v>
      </c>
      <c r="O55" s="522">
        <v>0</v>
      </c>
      <c r="Q55" s="540" t="s">
        <v>216</v>
      </c>
      <c r="R55" s="476">
        <v>149</v>
      </c>
      <c r="S55" s="541">
        <v>68062927.573333308</v>
      </c>
      <c r="T55" s="475"/>
      <c r="U55" s="489"/>
      <c r="V55" s="489"/>
      <c r="W55" s="446"/>
    </row>
    <row r="56" spans="2:23" ht="15.75" thickBot="1" x14ac:dyDescent="0.3">
      <c r="B56" s="430" t="s">
        <v>18</v>
      </c>
      <c r="C56" s="548">
        <v>2742</v>
      </c>
      <c r="D56" s="410"/>
      <c r="E56" s="410"/>
      <c r="F56" s="410"/>
      <c r="G56" s="410"/>
      <c r="H56" s="410"/>
      <c r="I56" s="410"/>
      <c r="J56" s="410"/>
      <c r="K56" s="517">
        <v>2742</v>
      </c>
      <c r="L56" s="6">
        <v>0</v>
      </c>
      <c r="M56" s="2">
        <v>1</v>
      </c>
      <c r="N56" s="2">
        <v>0</v>
      </c>
      <c r="O56" s="522">
        <v>0</v>
      </c>
      <c r="Q56" s="445"/>
      <c r="R56" s="525"/>
      <c r="S56" s="525"/>
      <c r="T56" s="525"/>
      <c r="U56" s="525"/>
      <c r="V56" s="525"/>
      <c r="W56" s="446"/>
    </row>
    <row r="57" spans="2:23" x14ac:dyDescent="0.25">
      <c r="B57" s="430" t="s">
        <v>18</v>
      </c>
      <c r="C57" s="548">
        <v>2796</v>
      </c>
      <c r="D57" s="410"/>
      <c r="E57" s="410"/>
      <c r="F57" s="410"/>
      <c r="G57" s="410"/>
      <c r="H57" s="410"/>
      <c r="I57" s="410"/>
      <c r="J57" s="410"/>
      <c r="K57" s="517">
        <v>2796</v>
      </c>
      <c r="L57" s="6">
        <v>0</v>
      </c>
      <c r="M57" s="2">
        <v>1</v>
      </c>
      <c r="N57" s="2">
        <v>0</v>
      </c>
      <c r="O57" s="522">
        <v>0</v>
      </c>
      <c r="Q57" s="466"/>
      <c r="R57" s="467" t="s">
        <v>102</v>
      </c>
      <c r="S57" s="467" t="s">
        <v>58</v>
      </c>
      <c r="T57" s="467" t="s">
        <v>103</v>
      </c>
      <c r="U57" s="467" t="s">
        <v>104</v>
      </c>
      <c r="V57" s="467" t="s">
        <v>107</v>
      </c>
      <c r="W57" s="490" t="s">
        <v>108</v>
      </c>
    </row>
    <row r="58" spans="2:23" x14ac:dyDescent="0.25">
      <c r="B58" s="430" t="s">
        <v>18</v>
      </c>
      <c r="C58" s="548">
        <v>3068</v>
      </c>
      <c r="D58" s="410"/>
      <c r="E58" s="410"/>
      <c r="F58" s="410"/>
      <c r="G58" s="410"/>
      <c r="H58" s="410"/>
      <c r="I58" s="410"/>
      <c r="J58" s="410"/>
      <c r="K58" s="517">
        <v>3068</v>
      </c>
      <c r="L58" s="6">
        <v>0</v>
      </c>
      <c r="M58" s="2">
        <v>1</v>
      </c>
      <c r="N58" s="2">
        <v>0</v>
      </c>
      <c r="O58" s="522">
        <v>0</v>
      </c>
      <c r="Q58" s="491" t="s">
        <v>133</v>
      </c>
      <c r="R58" s="492">
        <v>3094.6133333333332</v>
      </c>
      <c r="S58" s="493">
        <v>47.244060706406799</v>
      </c>
      <c r="T58" s="493">
        <v>65.502695726442298</v>
      </c>
      <c r="U58" s="493">
        <v>1.326585698463264E-109</v>
      </c>
      <c r="V58" s="493">
        <v>2971.2987407840287</v>
      </c>
      <c r="W58" s="494">
        <v>3217.9279258826377</v>
      </c>
    </row>
    <row r="59" spans="2:23" x14ac:dyDescent="0.25">
      <c r="B59" s="430" t="s">
        <v>18</v>
      </c>
      <c r="C59" s="548">
        <v>2813</v>
      </c>
      <c r="D59" s="410"/>
      <c r="E59" s="410"/>
      <c r="F59" s="410"/>
      <c r="G59" s="410"/>
      <c r="H59" s="410"/>
      <c r="I59" s="410"/>
      <c r="J59" s="410"/>
      <c r="K59" s="517">
        <v>2813</v>
      </c>
      <c r="L59" s="6">
        <v>0</v>
      </c>
      <c r="M59" s="2">
        <v>1</v>
      </c>
      <c r="N59" s="2">
        <v>0</v>
      </c>
      <c r="O59" s="522">
        <v>0</v>
      </c>
      <c r="Q59" s="496" t="s">
        <v>218</v>
      </c>
      <c r="R59" s="497">
        <v>113.72000000000008</v>
      </c>
      <c r="S59" s="410">
        <v>94.488121412813612</v>
      </c>
      <c r="T59" s="410">
        <v>1.2035375272534354</v>
      </c>
      <c r="U59" s="410">
        <v>0.23072960012815064</v>
      </c>
      <c r="V59" s="410">
        <v>-132.90918509860924</v>
      </c>
      <c r="W59" s="414">
        <v>360.34918509860938</v>
      </c>
    </row>
    <row r="60" spans="2:23" x14ac:dyDescent="0.25">
      <c r="B60" s="430" t="s">
        <v>18</v>
      </c>
      <c r="C60" s="548">
        <v>2994</v>
      </c>
      <c r="D60" s="410"/>
      <c r="E60" s="410"/>
      <c r="F60" s="410"/>
      <c r="G60" s="410"/>
      <c r="H60" s="410"/>
      <c r="I60" s="410"/>
      <c r="J60" s="410"/>
      <c r="K60" s="517">
        <v>2994</v>
      </c>
      <c r="L60" s="6">
        <v>0</v>
      </c>
      <c r="M60" s="2">
        <v>1</v>
      </c>
      <c r="N60" s="2">
        <v>0</v>
      </c>
      <c r="O60" s="522">
        <v>0</v>
      </c>
      <c r="Q60" s="499" t="s">
        <v>219</v>
      </c>
      <c r="R60" s="500">
        <v>-339.88000000000011</v>
      </c>
      <c r="S60" s="531">
        <v>94.488121412813584</v>
      </c>
      <c r="T60" s="531">
        <v>-3.5970659054071192</v>
      </c>
      <c r="U60" s="532">
        <v>4.4064901986298885E-4</v>
      </c>
      <c r="V60" s="531">
        <v>-586.50918509860935</v>
      </c>
      <c r="W60" s="501">
        <v>-93.250814901390839</v>
      </c>
    </row>
    <row r="61" spans="2:23" x14ac:dyDescent="0.25">
      <c r="B61" s="430" t="s">
        <v>18</v>
      </c>
      <c r="C61" s="548">
        <v>2078</v>
      </c>
      <c r="D61" s="410"/>
      <c r="E61" s="410"/>
      <c r="F61" s="410"/>
      <c r="G61" s="410"/>
      <c r="H61" s="410"/>
      <c r="I61" s="410"/>
      <c r="J61" s="410"/>
      <c r="K61" s="517">
        <v>2078</v>
      </c>
      <c r="L61" s="6">
        <v>0</v>
      </c>
      <c r="M61" s="2">
        <v>1</v>
      </c>
      <c r="N61" s="2">
        <v>0</v>
      </c>
      <c r="O61" s="522">
        <v>0</v>
      </c>
      <c r="Q61" s="503" t="s">
        <v>220</v>
      </c>
      <c r="R61" s="504">
        <v>-315.64666666666687</v>
      </c>
      <c r="S61" s="410">
        <v>94.488121412813598</v>
      </c>
      <c r="T61" s="410">
        <v>-3.3405962775746518</v>
      </c>
      <c r="U61" s="526">
        <v>1.0631617494433563E-3</v>
      </c>
      <c r="V61" s="410">
        <v>-562.27585176527623</v>
      </c>
      <c r="W61" s="414">
        <v>-69.017481568057576</v>
      </c>
    </row>
    <row r="62" spans="2:23" ht="15.75" thickBot="1" x14ac:dyDescent="0.3">
      <c r="B62" s="430" t="s">
        <v>18</v>
      </c>
      <c r="C62" s="548">
        <v>4811</v>
      </c>
      <c r="D62" s="410"/>
      <c r="E62" s="410"/>
      <c r="F62" s="410"/>
      <c r="G62" s="410"/>
      <c r="H62" s="410"/>
      <c r="I62" s="410"/>
      <c r="J62" s="410"/>
      <c r="K62" s="517">
        <v>4811</v>
      </c>
      <c r="L62" s="6">
        <v>0</v>
      </c>
      <c r="M62" s="2">
        <v>1</v>
      </c>
      <c r="N62" s="2">
        <v>0</v>
      </c>
      <c r="O62" s="522">
        <v>0</v>
      </c>
      <c r="Q62" s="698" t="s">
        <v>357</v>
      </c>
      <c r="R62" s="699">
        <v>642.18666666666684</v>
      </c>
      <c r="S62" s="508">
        <v>94.488121412813612</v>
      </c>
      <c r="T62" s="508">
        <v>6.7964804153634004</v>
      </c>
      <c r="U62" s="508">
        <v>2.5866008030201776E-10</v>
      </c>
      <c r="V62" s="508">
        <v>395.55748156805748</v>
      </c>
      <c r="W62" s="509">
        <v>888.81585176527619</v>
      </c>
    </row>
    <row r="63" spans="2:23" ht="15.75" thickBot="1" x14ac:dyDescent="0.3">
      <c r="B63" s="430" t="s">
        <v>18</v>
      </c>
      <c r="C63" s="548">
        <v>3431</v>
      </c>
      <c r="D63" s="410"/>
      <c r="E63" s="410"/>
      <c r="F63" s="410"/>
      <c r="G63" s="410"/>
      <c r="H63" s="410"/>
      <c r="I63" s="410"/>
      <c r="J63" s="410"/>
      <c r="K63" s="517">
        <v>3431</v>
      </c>
      <c r="L63" s="6">
        <v>0</v>
      </c>
      <c r="M63" s="2">
        <v>1</v>
      </c>
      <c r="N63" s="2">
        <v>0</v>
      </c>
      <c r="O63" s="522">
        <v>0</v>
      </c>
    </row>
    <row r="64" spans="2:23" x14ac:dyDescent="0.25">
      <c r="B64" s="430" t="s">
        <v>18</v>
      </c>
      <c r="C64" s="548">
        <v>3615</v>
      </c>
      <c r="D64" s="410"/>
      <c r="E64" s="410"/>
      <c r="F64" s="410"/>
      <c r="G64" s="410"/>
      <c r="H64" s="410"/>
      <c r="I64" s="410"/>
      <c r="J64" s="410"/>
      <c r="K64" s="517">
        <v>3615</v>
      </c>
      <c r="L64" s="6">
        <v>0</v>
      </c>
      <c r="M64" s="2">
        <v>1</v>
      </c>
      <c r="N64" s="2">
        <v>0</v>
      </c>
      <c r="O64" s="522">
        <v>0</v>
      </c>
      <c r="Q64" s="910" t="s">
        <v>222</v>
      </c>
      <c r="R64" s="911"/>
      <c r="S64" s="911"/>
      <c r="T64" s="911"/>
      <c r="U64" s="911"/>
      <c r="V64" s="911"/>
      <c r="W64" s="912"/>
    </row>
    <row r="65" spans="2:27" x14ac:dyDescent="0.25">
      <c r="B65" s="430" t="s">
        <v>18</v>
      </c>
      <c r="C65" s="548">
        <v>3066</v>
      </c>
      <c r="D65" s="410"/>
      <c r="E65" s="410"/>
      <c r="F65" s="410"/>
      <c r="G65" s="410"/>
      <c r="H65" s="410"/>
      <c r="I65" s="410"/>
      <c r="J65" s="410"/>
      <c r="K65" s="517">
        <v>3066</v>
      </c>
      <c r="L65" s="6">
        <v>0</v>
      </c>
      <c r="M65" s="2">
        <v>1</v>
      </c>
      <c r="N65" s="2">
        <v>0</v>
      </c>
      <c r="O65" s="522">
        <v>0</v>
      </c>
      <c r="Q65" s="913" t="s">
        <v>360</v>
      </c>
      <c r="R65" s="914"/>
      <c r="S65" s="914"/>
      <c r="T65" s="914"/>
      <c r="U65" s="914"/>
      <c r="V65" s="914"/>
      <c r="W65" s="915"/>
      <c r="X65" s="909" t="s">
        <v>223</v>
      </c>
      <c r="Y65" s="909"/>
      <c r="Z65" s="513" t="s">
        <v>225</v>
      </c>
      <c r="AA65" s="513" t="s">
        <v>229</v>
      </c>
    </row>
    <row r="66" spans="2:27" x14ac:dyDescent="0.25">
      <c r="B66" s="436" t="s">
        <v>19</v>
      </c>
      <c r="C66" s="117">
        <v>3148</v>
      </c>
      <c r="D66" s="410"/>
      <c r="E66" s="410"/>
      <c r="F66" s="410"/>
      <c r="G66" s="410"/>
      <c r="H66" s="410"/>
      <c r="I66" s="410"/>
      <c r="J66" s="410"/>
      <c r="K66" s="518">
        <v>3148</v>
      </c>
      <c r="L66" s="143">
        <v>0</v>
      </c>
      <c r="M66" s="32">
        <v>0</v>
      </c>
      <c r="N66" s="32">
        <v>1</v>
      </c>
      <c r="O66" s="87">
        <v>0</v>
      </c>
      <c r="Q66" s="913" t="s">
        <v>361</v>
      </c>
      <c r="R66" s="914"/>
      <c r="S66" s="914"/>
      <c r="T66" s="914"/>
      <c r="U66" s="914"/>
      <c r="V66" s="914"/>
      <c r="W66" s="915"/>
      <c r="X66" s="909" t="s">
        <v>224</v>
      </c>
      <c r="Y66" s="909"/>
      <c r="Z66" s="298" t="s">
        <v>226</v>
      </c>
      <c r="AA66" s="298" t="s">
        <v>364</v>
      </c>
    </row>
    <row r="67" spans="2:27" x14ac:dyDescent="0.25">
      <c r="B67" s="436" t="s">
        <v>19</v>
      </c>
      <c r="C67" s="117">
        <v>3476</v>
      </c>
      <c r="D67" s="410"/>
      <c r="E67" s="410"/>
      <c r="F67" s="410"/>
      <c r="G67" s="410"/>
      <c r="H67" s="410"/>
      <c r="I67" s="410"/>
      <c r="J67" s="410"/>
      <c r="K67" s="518">
        <v>3476</v>
      </c>
      <c r="L67" s="143">
        <v>0</v>
      </c>
      <c r="M67" s="32">
        <v>0</v>
      </c>
      <c r="N67" s="32">
        <v>1</v>
      </c>
      <c r="O67" s="87">
        <v>0</v>
      </c>
      <c r="Q67" s="913" t="s">
        <v>358</v>
      </c>
      <c r="R67" s="914"/>
      <c r="S67" s="914"/>
      <c r="T67" s="914"/>
      <c r="U67" s="914"/>
      <c r="V67" s="914"/>
      <c r="W67" s="915"/>
      <c r="X67" s="909" t="s">
        <v>224</v>
      </c>
      <c r="Y67" s="909"/>
      <c r="Z67" s="298" t="s">
        <v>227</v>
      </c>
      <c r="AA67" s="298" t="s">
        <v>365</v>
      </c>
    </row>
    <row r="68" spans="2:27" ht="15.75" thickBot="1" x14ac:dyDescent="0.3">
      <c r="B68" s="436" t="s">
        <v>19</v>
      </c>
      <c r="C68" s="117">
        <v>2599</v>
      </c>
      <c r="D68" s="410"/>
      <c r="E68" s="410"/>
      <c r="F68" s="410"/>
      <c r="G68" s="410"/>
      <c r="H68" s="410"/>
      <c r="I68" s="410"/>
      <c r="J68" s="410"/>
      <c r="K68" s="518">
        <v>2599</v>
      </c>
      <c r="L68" s="143">
        <v>0</v>
      </c>
      <c r="M68" s="32">
        <v>0</v>
      </c>
      <c r="N68" s="32">
        <v>1</v>
      </c>
      <c r="O68" s="87">
        <v>0</v>
      </c>
      <c r="Q68" s="906" t="s">
        <v>362</v>
      </c>
      <c r="R68" s="907"/>
      <c r="S68" s="907"/>
      <c r="T68" s="907"/>
      <c r="U68" s="907"/>
      <c r="V68" s="907"/>
      <c r="W68" s="908"/>
      <c r="X68" s="909" t="s">
        <v>224</v>
      </c>
      <c r="Y68" s="909"/>
      <c r="Z68" s="298" t="s">
        <v>363</v>
      </c>
      <c r="AA68" s="129" t="s">
        <v>366</v>
      </c>
    </row>
    <row r="69" spans="2:27" x14ac:dyDescent="0.25">
      <c r="B69" s="436" t="s">
        <v>19</v>
      </c>
      <c r="C69" s="117">
        <v>4079</v>
      </c>
      <c r="D69" s="410"/>
      <c r="E69" s="410"/>
      <c r="F69" s="410"/>
      <c r="G69" s="410"/>
      <c r="H69" s="410"/>
      <c r="I69" s="410"/>
      <c r="J69" s="410"/>
      <c r="K69" s="518">
        <v>4079</v>
      </c>
      <c r="L69" s="143">
        <v>0</v>
      </c>
      <c r="M69" s="32">
        <v>0</v>
      </c>
      <c r="N69" s="32">
        <v>1</v>
      </c>
      <c r="O69" s="87">
        <v>0</v>
      </c>
    </row>
    <row r="70" spans="2:27" x14ac:dyDescent="0.25">
      <c r="B70" s="436" t="s">
        <v>19</v>
      </c>
      <c r="C70" s="117">
        <v>1579</v>
      </c>
      <c r="D70" s="410"/>
      <c r="E70" s="410"/>
      <c r="F70" s="410"/>
      <c r="G70" s="410"/>
      <c r="H70" s="410"/>
      <c r="I70" s="410"/>
      <c r="J70" s="410"/>
      <c r="K70" s="518">
        <v>1579</v>
      </c>
      <c r="L70" s="143">
        <v>0</v>
      </c>
      <c r="M70" s="32">
        <v>0</v>
      </c>
      <c r="N70" s="32">
        <v>1</v>
      </c>
      <c r="O70" s="87">
        <v>0</v>
      </c>
    </row>
    <row r="71" spans="2:27" x14ac:dyDescent="0.25">
      <c r="B71" s="436" t="s">
        <v>19</v>
      </c>
      <c r="C71" s="117">
        <v>1643</v>
      </c>
      <c r="D71" s="410"/>
      <c r="E71" s="410"/>
      <c r="F71" s="410"/>
      <c r="G71" s="410"/>
      <c r="H71" s="410"/>
      <c r="I71" s="410"/>
      <c r="J71" s="410"/>
      <c r="K71" s="518">
        <v>1643</v>
      </c>
      <c r="L71" s="143">
        <v>0</v>
      </c>
      <c r="M71" s="32">
        <v>0</v>
      </c>
      <c r="N71" s="32">
        <v>1</v>
      </c>
      <c r="O71" s="87">
        <v>0</v>
      </c>
    </row>
    <row r="72" spans="2:27" x14ac:dyDescent="0.25">
      <c r="B72" s="436" t="s">
        <v>19</v>
      </c>
      <c r="C72" s="117">
        <v>2799</v>
      </c>
      <c r="D72" s="410"/>
      <c r="E72" s="410"/>
      <c r="F72" s="410"/>
      <c r="G72" s="410"/>
      <c r="H72" s="410"/>
      <c r="I72" s="410"/>
      <c r="J72" s="410"/>
      <c r="K72" s="518">
        <v>2799</v>
      </c>
      <c r="L72" s="143">
        <v>0</v>
      </c>
      <c r="M72" s="32">
        <v>0</v>
      </c>
      <c r="N72" s="32">
        <v>1</v>
      </c>
      <c r="O72" s="87">
        <v>0</v>
      </c>
    </row>
    <row r="73" spans="2:27" x14ac:dyDescent="0.25">
      <c r="B73" s="436" t="s">
        <v>19</v>
      </c>
      <c r="C73" s="117">
        <v>3057</v>
      </c>
      <c r="D73" s="410"/>
      <c r="E73" s="410"/>
      <c r="F73" s="410"/>
      <c r="G73" s="410"/>
      <c r="H73" s="410"/>
      <c r="I73" s="410"/>
      <c r="J73" s="410"/>
      <c r="K73" s="518">
        <v>3057</v>
      </c>
      <c r="L73" s="143">
        <v>0</v>
      </c>
      <c r="M73" s="32">
        <v>0</v>
      </c>
      <c r="N73" s="32">
        <v>1</v>
      </c>
      <c r="O73" s="87">
        <v>0</v>
      </c>
    </row>
    <row r="74" spans="2:27" x14ac:dyDescent="0.25">
      <c r="B74" s="436" t="s">
        <v>19</v>
      </c>
      <c r="C74" s="117">
        <v>2983</v>
      </c>
      <c r="D74" s="410"/>
      <c r="E74" s="410"/>
      <c r="F74" s="410"/>
      <c r="G74" s="410"/>
      <c r="H74" s="410"/>
      <c r="I74" s="410"/>
      <c r="J74" s="410"/>
      <c r="K74" s="518">
        <v>2983</v>
      </c>
      <c r="L74" s="143">
        <v>0</v>
      </c>
      <c r="M74" s="32">
        <v>0</v>
      </c>
      <c r="N74" s="32">
        <v>1</v>
      </c>
      <c r="O74" s="87">
        <v>0</v>
      </c>
    </row>
    <row r="75" spans="2:27" x14ac:dyDescent="0.25">
      <c r="B75" s="436" t="s">
        <v>19</v>
      </c>
      <c r="C75" s="117">
        <v>2542</v>
      </c>
      <c r="D75" s="410"/>
      <c r="E75" s="410"/>
      <c r="F75" s="410"/>
      <c r="G75" s="410"/>
      <c r="H75" s="410"/>
      <c r="I75" s="410"/>
      <c r="J75" s="410"/>
      <c r="K75" s="518">
        <v>2542</v>
      </c>
      <c r="L75" s="143">
        <v>0</v>
      </c>
      <c r="M75" s="32">
        <v>0</v>
      </c>
      <c r="N75" s="32">
        <v>1</v>
      </c>
      <c r="O75" s="87">
        <v>0</v>
      </c>
    </row>
    <row r="76" spans="2:27" x14ac:dyDescent="0.25">
      <c r="B76" s="436" t="s">
        <v>19</v>
      </c>
      <c r="C76" s="117">
        <v>2722</v>
      </c>
      <c r="D76" s="410"/>
      <c r="E76" s="410"/>
      <c r="F76" s="410"/>
      <c r="G76" s="410"/>
      <c r="H76" s="410"/>
      <c r="I76" s="410"/>
      <c r="J76" s="410"/>
      <c r="K76" s="518">
        <v>2722</v>
      </c>
      <c r="L76" s="143">
        <v>0</v>
      </c>
      <c r="M76" s="32">
        <v>0</v>
      </c>
      <c r="N76" s="32">
        <v>1</v>
      </c>
      <c r="O76" s="87">
        <v>0</v>
      </c>
    </row>
    <row r="77" spans="2:27" x14ac:dyDescent="0.25">
      <c r="B77" s="436" t="s">
        <v>19</v>
      </c>
      <c r="C77" s="117">
        <v>2942</v>
      </c>
      <c r="D77" s="410"/>
      <c r="E77" s="410"/>
      <c r="F77" s="410"/>
      <c r="G77" s="410"/>
      <c r="H77" s="410"/>
      <c r="I77" s="410"/>
      <c r="J77" s="410"/>
      <c r="K77" s="518">
        <v>2942</v>
      </c>
      <c r="L77" s="143">
        <v>0</v>
      </c>
      <c r="M77" s="32">
        <v>0</v>
      </c>
      <c r="N77" s="32">
        <v>1</v>
      </c>
      <c r="O77" s="87">
        <v>0</v>
      </c>
    </row>
    <row r="78" spans="2:27" x14ac:dyDescent="0.25">
      <c r="B78" s="436" t="s">
        <v>19</v>
      </c>
      <c r="C78" s="117">
        <v>2874</v>
      </c>
      <c r="D78" s="410"/>
      <c r="E78" s="410"/>
      <c r="F78" s="410"/>
      <c r="G78" s="410"/>
      <c r="H78" s="410"/>
      <c r="I78" s="410"/>
      <c r="J78" s="410"/>
      <c r="K78" s="518">
        <v>2874</v>
      </c>
      <c r="L78" s="143">
        <v>0</v>
      </c>
      <c r="M78" s="32">
        <v>0</v>
      </c>
      <c r="N78" s="32">
        <v>1</v>
      </c>
      <c r="O78" s="87">
        <v>0</v>
      </c>
    </row>
    <row r="79" spans="2:27" x14ac:dyDescent="0.25">
      <c r="B79" s="436" t="s">
        <v>19</v>
      </c>
      <c r="C79" s="117">
        <v>2979</v>
      </c>
      <c r="D79" s="410"/>
      <c r="E79" s="410"/>
      <c r="F79" s="410"/>
      <c r="G79" s="410"/>
      <c r="H79" s="410"/>
      <c r="I79" s="410"/>
      <c r="J79" s="410"/>
      <c r="K79" s="518">
        <v>2979</v>
      </c>
      <c r="L79" s="143">
        <v>0</v>
      </c>
      <c r="M79" s="32">
        <v>0</v>
      </c>
      <c r="N79" s="32">
        <v>1</v>
      </c>
      <c r="O79" s="87">
        <v>0</v>
      </c>
    </row>
    <row r="80" spans="2:27" x14ac:dyDescent="0.25">
      <c r="B80" s="436" t="s">
        <v>19</v>
      </c>
      <c r="C80" s="117">
        <v>2361</v>
      </c>
      <c r="D80" s="410"/>
      <c r="E80" s="410"/>
      <c r="F80" s="410"/>
      <c r="G80" s="410"/>
      <c r="H80" s="410"/>
      <c r="I80" s="410"/>
      <c r="J80" s="410"/>
      <c r="K80" s="518">
        <v>2361</v>
      </c>
      <c r="L80" s="143">
        <v>0</v>
      </c>
      <c r="M80" s="32">
        <v>0</v>
      </c>
      <c r="N80" s="32">
        <v>1</v>
      </c>
      <c r="O80" s="87">
        <v>0</v>
      </c>
    </row>
    <row r="81" spans="2:15" x14ac:dyDescent="0.25">
      <c r="B81" s="436" t="s">
        <v>19</v>
      </c>
      <c r="C81" s="117">
        <v>2999</v>
      </c>
      <c r="D81" s="410"/>
      <c r="E81" s="410"/>
      <c r="F81" s="410"/>
      <c r="G81" s="410"/>
      <c r="H81" s="410"/>
      <c r="I81" s="410"/>
      <c r="J81" s="410"/>
      <c r="K81" s="518">
        <v>2999</v>
      </c>
      <c r="L81" s="143">
        <v>0</v>
      </c>
      <c r="M81" s="32">
        <v>0</v>
      </c>
      <c r="N81" s="32">
        <v>1</v>
      </c>
      <c r="O81" s="87">
        <v>0</v>
      </c>
    </row>
    <row r="82" spans="2:15" x14ac:dyDescent="0.25">
      <c r="B82" s="436" t="s">
        <v>19</v>
      </c>
      <c r="C82" s="117">
        <v>2726</v>
      </c>
      <c r="D82" s="410"/>
      <c r="E82" s="410"/>
      <c r="F82" s="410"/>
      <c r="G82" s="410"/>
      <c r="H82" s="410"/>
      <c r="I82" s="410"/>
      <c r="J82" s="410"/>
      <c r="K82" s="518">
        <v>2726</v>
      </c>
      <c r="L82" s="143">
        <v>0</v>
      </c>
      <c r="M82" s="32">
        <v>0</v>
      </c>
      <c r="N82" s="32">
        <v>1</v>
      </c>
      <c r="O82" s="87">
        <v>0</v>
      </c>
    </row>
    <row r="83" spans="2:15" x14ac:dyDescent="0.25">
      <c r="B83" s="436" t="s">
        <v>19</v>
      </c>
      <c r="C83" s="117">
        <v>2424</v>
      </c>
      <c r="D83" s="410"/>
      <c r="E83" s="410"/>
      <c r="F83" s="410"/>
      <c r="G83" s="410"/>
      <c r="H83" s="410"/>
      <c r="I83" s="410"/>
      <c r="J83" s="410"/>
      <c r="K83" s="518">
        <v>2424</v>
      </c>
      <c r="L83" s="143">
        <v>0</v>
      </c>
      <c r="M83" s="32">
        <v>0</v>
      </c>
      <c r="N83" s="32">
        <v>1</v>
      </c>
      <c r="O83" s="87">
        <v>0</v>
      </c>
    </row>
    <row r="84" spans="2:15" x14ac:dyDescent="0.25">
      <c r="B84" s="436" t="s">
        <v>19</v>
      </c>
      <c r="C84" s="117">
        <v>2883</v>
      </c>
      <c r="D84" s="410"/>
      <c r="E84" s="410"/>
      <c r="F84" s="410"/>
      <c r="G84" s="410"/>
      <c r="H84" s="410"/>
      <c r="I84" s="410"/>
      <c r="J84" s="410"/>
      <c r="K84" s="518">
        <v>2883</v>
      </c>
      <c r="L84" s="143">
        <v>0</v>
      </c>
      <c r="M84" s="32">
        <v>0</v>
      </c>
      <c r="N84" s="32">
        <v>1</v>
      </c>
      <c r="O84" s="87">
        <v>0</v>
      </c>
    </row>
    <row r="85" spans="2:15" x14ac:dyDescent="0.25">
      <c r="B85" s="436" t="s">
        <v>19</v>
      </c>
      <c r="C85" s="117">
        <v>3229</v>
      </c>
      <c r="D85" s="410"/>
      <c r="E85" s="410"/>
      <c r="F85" s="410"/>
      <c r="G85" s="410"/>
      <c r="H85" s="410"/>
      <c r="I85" s="410"/>
      <c r="J85" s="410"/>
      <c r="K85" s="518">
        <v>3229</v>
      </c>
      <c r="L85" s="143">
        <v>0</v>
      </c>
      <c r="M85" s="32">
        <v>0</v>
      </c>
      <c r="N85" s="32">
        <v>1</v>
      </c>
      <c r="O85" s="87">
        <v>0</v>
      </c>
    </row>
    <row r="86" spans="2:15" x14ac:dyDescent="0.25">
      <c r="B86" s="436" t="s">
        <v>19</v>
      </c>
      <c r="C86" s="117">
        <v>2774</v>
      </c>
      <c r="D86" s="410"/>
      <c r="E86" s="410"/>
      <c r="F86" s="410"/>
      <c r="G86" s="410"/>
      <c r="H86" s="410"/>
      <c r="I86" s="410"/>
      <c r="J86" s="410"/>
      <c r="K86" s="518">
        <v>2774</v>
      </c>
      <c r="L86" s="143">
        <v>0</v>
      </c>
      <c r="M86" s="32">
        <v>0</v>
      </c>
      <c r="N86" s="32">
        <v>1</v>
      </c>
      <c r="O86" s="87">
        <v>0</v>
      </c>
    </row>
    <row r="87" spans="2:15" x14ac:dyDescent="0.25">
      <c r="B87" s="436" t="s">
        <v>19</v>
      </c>
      <c r="C87" s="117">
        <v>1624</v>
      </c>
      <c r="D87" s="410"/>
      <c r="E87" s="410"/>
      <c r="F87" s="410"/>
      <c r="G87" s="410"/>
      <c r="H87" s="410"/>
      <c r="I87" s="410"/>
      <c r="J87" s="410"/>
      <c r="K87" s="518">
        <v>1624</v>
      </c>
      <c r="L87" s="143">
        <v>0</v>
      </c>
      <c r="M87" s="32">
        <v>0</v>
      </c>
      <c r="N87" s="32">
        <v>1</v>
      </c>
      <c r="O87" s="87">
        <v>0</v>
      </c>
    </row>
    <row r="88" spans="2:15" x14ac:dyDescent="0.25">
      <c r="B88" s="436" t="s">
        <v>19</v>
      </c>
      <c r="C88" s="117">
        <v>2922</v>
      </c>
      <c r="D88" s="410"/>
      <c r="E88" s="410"/>
      <c r="F88" s="410"/>
      <c r="G88" s="410"/>
      <c r="H88" s="410"/>
      <c r="I88" s="410"/>
      <c r="J88" s="410"/>
      <c r="K88" s="518">
        <v>2922</v>
      </c>
      <c r="L88" s="143">
        <v>0</v>
      </c>
      <c r="M88" s="32">
        <v>0</v>
      </c>
      <c r="N88" s="32">
        <v>1</v>
      </c>
      <c r="O88" s="87">
        <v>0</v>
      </c>
    </row>
    <row r="89" spans="2:15" x14ac:dyDescent="0.25">
      <c r="B89" s="436" t="s">
        <v>19</v>
      </c>
      <c r="C89" s="117">
        <v>2246</v>
      </c>
      <c r="D89" s="410"/>
      <c r="E89" s="410"/>
      <c r="F89" s="410"/>
      <c r="G89" s="410"/>
      <c r="H89" s="410"/>
      <c r="I89" s="410"/>
      <c r="J89" s="410"/>
      <c r="K89" s="518">
        <v>2246</v>
      </c>
      <c r="L89" s="143">
        <v>0</v>
      </c>
      <c r="M89" s="32">
        <v>0</v>
      </c>
      <c r="N89" s="32">
        <v>1</v>
      </c>
      <c r="O89" s="87">
        <v>0</v>
      </c>
    </row>
    <row r="90" spans="2:15" x14ac:dyDescent="0.25">
      <c r="B90" s="436" t="s">
        <v>19</v>
      </c>
      <c r="C90" s="117">
        <v>2026</v>
      </c>
      <c r="D90" s="410"/>
      <c r="E90" s="410"/>
      <c r="F90" s="410"/>
      <c r="G90" s="410"/>
      <c r="H90" s="410"/>
      <c r="I90" s="410"/>
      <c r="J90" s="410"/>
      <c r="K90" s="518">
        <v>2026</v>
      </c>
      <c r="L90" s="143">
        <v>0</v>
      </c>
      <c r="M90" s="32">
        <v>0</v>
      </c>
      <c r="N90" s="32">
        <v>1</v>
      </c>
      <c r="O90" s="87">
        <v>0</v>
      </c>
    </row>
    <row r="91" spans="2:15" x14ac:dyDescent="0.25">
      <c r="B91" s="436" t="s">
        <v>19</v>
      </c>
      <c r="C91" s="117">
        <v>3486</v>
      </c>
      <c r="D91" s="410"/>
      <c r="E91" s="410"/>
      <c r="F91" s="410"/>
      <c r="G91" s="410"/>
      <c r="H91" s="410"/>
      <c r="I91" s="410"/>
      <c r="J91" s="410"/>
      <c r="K91" s="518">
        <v>3486</v>
      </c>
      <c r="L91" s="143">
        <v>0</v>
      </c>
      <c r="M91" s="32">
        <v>0</v>
      </c>
      <c r="N91" s="32">
        <v>1</v>
      </c>
      <c r="O91" s="87">
        <v>0</v>
      </c>
    </row>
    <row r="92" spans="2:15" x14ac:dyDescent="0.25">
      <c r="B92" s="436" t="s">
        <v>19</v>
      </c>
      <c r="C92" s="117">
        <v>2776</v>
      </c>
      <c r="D92" s="410"/>
      <c r="E92" s="410"/>
      <c r="F92" s="410"/>
      <c r="G92" s="410"/>
      <c r="H92" s="410"/>
      <c r="I92" s="410"/>
      <c r="J92" s="410"/>
      <c r="K92" s="518">
        <v>2776</v>
      </c>
      <c r="L92" s="143">
        <v>0</v>
      </c>
      <c r="M92" s="32">
        <v>0</v>
      </c>
      <c r="N92" s="32">
        <v>1</v>
      </c>
      <c r="O92" s="87">
        <v>0</v>
      </c>
    </row>
    <row r="93" spans="2:15" x14ac:dyDescent="0.25">
      <c r="B93" s="436" t="s">
        <v>19</v>
      </c>
      <c r="C93" s="117">
        <v>3375</v>
      </c>
      <c r="D93" s="410"/>
      <c r="E93" s="410"/>
      <c r="F93" s="410"/>
      <c r="G93" s="410"/>
      <c r="H93" s="410"/>
      <c r="I93" s="410"/>
      <c r="J93" s="410"/>
      <c r="K93" s="518">
        <v>3375</v>
      </c>
      <c r="L93" s="143">
        <v>0</v>
      </c>
      <c r="M93" s="32">
        <v>0</v>
      </c>
      <c r="N93" s="32">
        <v>1</v>
      </c>
      <c r="O93" s="87">
        <v>0</v>
      </c>
    </row>
    <row r="94" spans="2:15" x14ac:dyDescent="0.25">
      <c r="B94" s="436" t="s">
        <v>19</v>
      </c>
      <c r="C94" s="117">
        <v>2889</v>
      </c>
      <c r="D94" s="410"/>
      <c r="E94" s="410"/>
      <c r="F94" s="410"/>
      <c r="G94" s="410"/>
      <c r="H94" s="410"/>
      <c r="I94" s="410"/>
      <c r="J94" s="410"/>
      <c r="K94" s="518">
        <v>2889</v>
      </c>
      <c r="L94" s="143">
        <v>0</v>
      </c>
      <c r="M94" s="32">
        <v>0</v>
      </c>
      <c r="N94" s="32">
        <v>1</v>
      </c>
      <c r="O94" s="87">
        <v>0</v>
      </c>
    </row>
    <row r="95" spans="2:15" x14ac:dyDescent="0.25">
      <c r="B95" s="436" t="s">
        <v>19</v>
      </c>
      <c r="C95" s="117">
        <v>3207</v>
      </c>
      <c r="D95" s="410"/>
      <c r="E95" s="410"/>
      <c r="F95" s="410"/>
      <c r="G95" s="410"/>
      <c r="H95" s="410"/>
      <c r="I95" s="410"/>
      <c r="J95" s="410"/>
      <c r="K95" s="518">
        <v>3207</v>
      </c>
      <c r="L95" s="143">
        <v>0</v>
      </c>
      <c r="M95" s="32">
        <v>0</v>
      </c>
      <c r="N95" s="32">
        <v>1</v>
      </c>
      <c r="O95" s="87">
        <v>0</v>
      </c>
    </row>
    <row r="96" spans="2:15" x14ac:dyDescent="0.25">
      <c r="B96" s="437" t="s">
        <v>29</v>
      </c>
      <c r="C96" s="548">
        <v>2542</v>
      </c>
      <c r="D96" s="410"/>
      <c r="E96" s="410"/>
      <c r="F96" s="410"/>
      <c r="G96" s="410"/>
      <c r="H96" s="410"/>
      <c r="I96" s="410"/>
      <c r="J96" s="410"/>
      <c r="K96" s="519">
        <v>2542</v>
      </c>
      <c r="L96" s="7">
        <v>0</v>
      </c>
      <c r="M96" s="4">
        <v>0</v>
      </c>
      <c r="N96" s="4">
        <v>0</v>
      </c>
      <c r="O96" s="523">
        <v>1</v>
      </c>
    </row>
    <row r="97" spans="2:15" x14ac:dyDescent="0.25">
      <c r="B97" s="437" t="s">
        <v>29</v>
      </c>
      <c r="C97" s="548">
        <v>2219</v>
      </c>
      <c r="D97" s="410"/>
      <c r="E97" s="410"/>
      <c r="F97" s="410"/>
      <c r="G97" s="410"/>
      <c r="H97" s="410"/>
      <c r="I97" s="410"/>
      <c r="J97" s="410"/>
      <c r="K97" s="519">
        <v>2219</v>
      </c>
      <c r="L97" s="7">
        <v>0</v>
      </c>
      <c r="M97" s="4">
        <v>0</v>
      </c>
      <c r="N97" s="4">
        <v>0</v>
      </c>
      <c r="O97" s="523">
        <v>1</v>
      </c>
    </row>
    <row r="98" spans="2:15" x14ac:dyDescent="0.25">
      <c r="B98" s="437" t="s">
        <v>29</v>
      </c>
      <c r="C98" s="548">
        <v>1931</v>
      </c>
      <c r="D98" s="410"/>
      <c r="E98" s="410"/>
      <c r="F98" s="410"/>
      <c r="G98" s="410"/>
      <c r="H98" s="410"/>
      <c r="I98" s="410"/>
      <c r="J98" s="410"/>
      <c r="K98" s="519">
        <v>1931</v>
      </c>
      <c r="L98" s="7">
        <v>0</v>
      </c>
      <c r="M98" s="4">
        <v>0</v>
      </c>
      <c r="N98" s="4">
        <v>0</v>
      </c>
      <c r="O98" s="523">
        <v>1</v>
      </c>
    </row>
    <row r="99" spans="2:15" x14ac:dyDescent="0.25">
      <c r="B99" s="437" t="s">
        <v>29</v>
      </c>
      <c r="C99" s="548">
        <v>2382</v>
      </c>
      <c r="D99" s="410"/>
      <c r="E99" s="410"/>
      <c r="F99" s="410"/>
      <c r="G99" s="410"/>
      <c r="H99" s="410"/>
      <c r="I99" s="410"/>
      <c r="J99" s="410"/>
      <c r="K99" s="519">
        <v>2382</v>
      </c>
      <c r="L99" s="7">
        <v>0</v>
      </c>
      <c r="M99" s="4">
        <v>0</v>
      </c>
      <c r="N99" s="4">
        <v>0</v>
      </c>
      <c r="O99" s="523">
        <v>1</v>
      </c>
    </row>
    <row r="100" spans="2:15" x14ac:dyDescent="0.25">
      <c r="B100" s="437" t="s">
        <v>29</v>
      </c>
      <c r="C100" s="548">
        <v>3904</v>
      </c>
      <c r="D100" s="410"/>
      <c r="E100" s="410"/>
      <c r="F100" s="410"/>
      <c r="G100" s="410"/>
      <c r="H100" s="410"/>
      <c r="I100" s="410"/>
      <c r="J100" s="410"/>
      <c r="K100" s="519">
        <v>3904</v>
      </c>
      <c r="L100" s="7">
        <v>0</v>
      </c>
      <c r="M100" s="4">
        <v>0</v>
      </c>
      <c r="N100" s="4">
        <v>0</v>
      </c>
      <c r="O100" s="523">
        <v>1</v>
      </c>
    </row>
    <row r="101" spans="2:15" x14ac:dyDescent="0.25">
      <c r="B101" s="437" t="s">
        <v>29</v>
      </c>
      <c r="C101" s="548">
        <v>4015</v>
      </c>
      <c r="D101" s="410"/>
      <c r="E101" s="410"/>
      <c r="F101" s="410"/>
      <c r="G101" s="410"/>
      <c r="H101" s="410"/>
      <c r="I101" s="410"/>
      <c r="J101" s="410"/>
      <c r="K101" s="519">
        <v>4015</v>
      </c>
      <c r="L101" s="7">
        <v>0</v>
      </c>
      <c r="M101" s="4">
        <v>0</v>
      </c>
      <c r="N101" s="4">
        <v>0</v>
      </c>
      <c r="O101" s="523">
        <v>1</v>
      </c>
    </row>
    <row r="102" spans="2:15" x14ac:dyDescent="0.25">
      <c r="B102" s="437" t="s">
        <v>29</v>
      </c>
      <c r="C102" s="548">
        <v>2848</v>
      </c>
      <c r="D102" s="410"/>
      <c r="E102" s="410"/>
      <c r="F102" s="410"/>
      <c r="G102" s="410"/>
      <c r="H102" s="410"/>
      <c r="I102" s="410"/>
      <c r="J102" s="410"/>
      <c r="K102" s="519">
        <v>2848</v>
      </c>
      <c r="L102" s="7">
        <v>0</v>
      </c>
      <c r="M102" s="4">
        <v>0</v>
      </c>
      <c r="N102" s="4">
        <v>0</v>
      </c>
      <c r="O102" s="523">
        <v>1</v>
      </c>
    </row>
    <row r="103" spans="2:15" x14ac:dyDescent="0.25">
      <c r="B103" s="437" t="s">
        <v>29</v>
      </c>
      <c r="C103" s="548">
        <v>2633</v>
      </c>
      <c r="D103" s="410"/>
      <c r="E103" s="410"/>
      <c r="F103" s="410"/>
      <c r="G103" s="410"/>
      <c r="H103" s="410"/>
      <c r="I103" s="410"/>
      <c r="J103" s="410"/>
      <c r="K103" s="519">
        <v>2633</v>
      </c>
      <c r="L103" s="7">
        <v>0</v>
      </c>
      <c r="M103" s="4">
        <v>0</v>
      </c>
      <c r="N103" s="4">
        <v>0</v>
      </c>
      <c r="O103" s="523">
        <v>1</v>
      </c>
    </row>
    <row r="104" spans="2:15" x14ac:dyDescent="0.25">
      <c r="B104" s="437" t="s">
        <v>29</v>
      </c>
      <c r="C104" s="548">
        <v>3014</v>
      </c>
      <c r="D104" s="410"/>
      <c r="E104" s="410"/>
      <c r="F104" s="410"/>
      <c r="G104" s="410"/>
      <c r="H104" s="410"/>
      <c r="I104" s="410"/>
      <c r="J104" s="410"/>
      <c r="K104" s="519">
        <v>3014</v>
      </c>
      <c r="L104" s="7">
        <v>0</v>
      </c>
      <c r="M104" s="4">
        <v>0</v>
      </c>
      <c r="N104" s="4">
        <v>0</v>
      </c>
      <c r="O104" s="523">
        <v>1</v>
      </c>
    </row>
    <row r="105" spans="2:15" x14ac:dyDescent="0.25">
      <c r="B105" s="437" t="s">
        <v>29</v>
      </c>
      <c r="C105" s="548">
        <v>2470</v>
      </c>
      <c r="D105" s="410"/>
      <c r="E105" s="410"/>
      <c r="F105" s="410"/>
      <c r="G105" s="410"/>
      <c r="H105" s="410"/>
      <c r="I105" s="410"/>
      <c r="J105" s="410"/>
      <c r="K105" s="519">
        <v>2470</v>
      </c>
      <c r="L105" s="7">
        <v>0</v>
      </c>
      <c r="M105" s="4">
        <v>0</v>
      </c>
      <c r="N105" s="4">
        <v>0</v>
      </c>
      <c r="O105" s="523">
        <v>1</v>
      </c>
    </row>
    <row r="106" spans="2:15" x14ac:dyDescent="0.25">
      <c r="B106" s="437" t="s">
        <v>29</v>
      </c>
      <c r="C106" s="548">
        <v>3268</v>
      </c>
      <c r="D106" s="410"/>
      <c r="E106" s="410"/>
      <c r="F106" s="410"/>
      <c r="G106" s="410"/>
      <c r="H106" s="410"/>
      <c r="I106" s="410"/>
      <c r="J106" s="410"/>
      <c r="K106" s="519">
        <v>3268</v>
      </c>
      <c r="L106" s="7">
        <v>0</v>
      </c>
      <c r="M106" s="4">
        <v>0</v>
      </c>
      <c r="N106" s="4">
        <v>0</v>
      </c>
      <c r="O106" s="523">
        <v>1</v>
      </c>
    </row>
    <row r="107" spans="2:15" x14ac:dyDescent="0.25">
      <c r="B107" s="437" t="s">
        <v>29</v>
      </c>
      <c r="C107" s="548">
        <v>2660</v>
      </c>
      <c r="D107" s="410"/>
      <c r="E107" s="410"/>
      <c r="F107" s="410"/>
      <c r="G107" s="410"/>
      <c r="H107" s="410"/>
      <c r="I107" s="410"/>
      <c r="J107" s="410"/>
      <c r="K107" s="519">
        <v>2660</v>
      </c>
      <c r="L107" s="7">
        <v>0</v>
      </c>
      <c r="M107" s="4">
        <v>0</v>
      </c>
      <c r="N107" s="4">
        <v>0</v>
      </c>
      <c r="O107" s="523">
        <v>1</v>
      </c>
    </row>
    <row r="108" spans="2:15" x14ac:dyDescent="0.25">
      <c r="B108" s="437" t="s">
        <v>29</v>
      </c>
      <c r="C108" s="548">
        <v>3432</v>
      </c>
      <c r="D108" s="410"/>
      <c r="E108" s="410"/>
      <c r="F108" s="410"/>
      <c r="G108" s="410"/>
      <c r="H108" s="410"/>
      <c r="I108" s="410"/>
      <c r="J108" s="410"/>
      <c r="K108" s="519">
        <v>3432</v>
      </c>
      <c r="L108" s="7">
        <v>0</v>
      </c>
      <c r="M108" s="4">
        <v>0</v>
      </c>
      <c r="N108" s="4">
        <v>0</v>
      </c>
      <c r="O108" s="523">
        <v>1</v>
      </c>
    </row>
    <row r="109" spans="2:15" x14ac:dyDescent="0.25">
      <c r="B109" s="437" t="s">
        <v>29</v>
      </c>
      <c r="C109" s="548">
        <v>2780</v>
      </c>
      <c r="D109" s="410"/>
      <c r="E109" s="410"/>
      <c r="F109" s="410"/>
      <c r="G109" s="410"/>
      <c r="H109" s="410"/>
      <c r="I109" s="410"/>
      <c r="J109" s="410"/>
      <c r="K109" s="519">
        <v>2780</v>
      </c>
      <c r="L109" s="7">
        <v>0</v>
      </c>
      <c r="M109" s="4">
        <v>0</v>
      </c>
      <c r="N109" s="4">
        <v>0</v>
      </c>
      <c r="O109" s="523">
        <v>1</v>
      </c>
    </row>
    <row r="110" spans="2:15" x14ac:dyDescent="0.25">
      <c r="B110" s="437" t="s">
        <v>29</v>
      </c>
      <c r="C110" s="548">
        <v>4424</v>
      </c>
      <c r="D110" s="410"/>
      <c r="E110" s="410"/>
      <c r="F110" s="410"/>
      <c r="G110" s="410"/>
      <c r="H110" s="410"/>
      <c r="I110" s="410"/>
      <c r="J110" s="410"/>
      <c r="K110" s="519">
        <v>4424</v>
      </c>
      <c r="L110" s="7">
        <v>0</v>
      </c>
      <c r="M110" s="4">
        <v>0</v>
      </c>
      <c r="N110" s="4">
        <v>0</v>
      </c>
      <c r="O110" s="523">
        <v>1</v>
      </c>
    </row>
    <row r="111" spans="2:15" x14ac:dyDescent="0.25">
      <c r="B111" s="437" t="s">
        <v>29</v>
      </c>
      <c r="C111" s="548">
        <v>3309</v>
      </c>
      <c r="D111" s="410"/>
      <c r="E111" s="410"/>
      <c r="F111" s="410"/>
      <c r="G111" s="410"/>
      <c r="H111" s="410"/>
      <c r="I111" s="410"/>
      <c r="J111" s="410"/>
      <c r="K111" s="519">
        <v>3309</v>
      </c>
      <c r="L111" s="7">
        <v>0</v>
      </c>
      <c r="M111" s="4">
        <v>0</v>
      </c>
      <c r="N111" s="4">
        <v>0</v>
      </c>
      <c r="O111" s="523">
        <v>1</v>
      </c>
    </row>
    <row r="112" spans="2:15" x14ac:dyDescent="0.25">
      <c r="B112" s="437" t="s">
        <v>29</v>
      </c>
      <c r="C112" s="548">
        <v>3532</v>
      </c>
      <c r="D112" s="410"/>
      <c r="E112" s="410"/>
      <c r="F112" s="410"/>
      <c r="G112" s="410"/>
      <c r="H112" s="410"/>
      <c r="I112" s="410"/>
      <c r="J112" s="410"/>
      <c r="K112" s="519">
        <v>3532</v>
      </c>
      <c r="L112" s="7">
        <v>0</v>
      </c>
      <c r="M112" s="4">
        <v>0</v>
      </c>
      <c r="N112" s="4">
        <v>0</v>
      </c>
      <c r="O112" s="523">
        <v>1</v>
      </c>
    </row>
    <row r="113" spans="2:15" x14ac:dyDescent="0.25">
      <c r="B113" s="437" t="s">
        <v>29</v>
      </c>
      <c r="C113" s="548">
        <v>2793</v>
      </c>
      <c r="D113" s="410"/>
      <c r="E113" s="410"/>
      <c r="F113" s="410"/>
      <c r="G113" s="410"/>
      <c r="H113" s="410"/>
      <c r="I113" s="410"/>
      <c r="J113" s="410"/>
      <c r="K113" s="519">
        <v>2793</v>
      </c>
      <c r="L113" s="7">
        <v>0</v>
      </c>
      <c r="M113" s="4">
        <v>0</v>
      </c>
      <c r="N113" s="4">
        <v>0</v>
      </c>
      <c r="O113" s="523">
        <v>1</v>
      </c>
    </row>
    <row r="114" spans="2:15" x14ac:dyDescent="0.25">
      <c r="B114" s="437" t="s">
        <v>29</v>
      </c>
      <c r="C114" s="548">
        <v>2998</v>
      </c>
      <c r="D114" s="410"/>
      <c r="E114" s="410"/>
      <c r="F114" s="410"/>
      <c r="G114" s="410"/>
      <c r="H114" s="410"/>
      <c r="I114" s="410"/>
      <c r="J114" s="410"/>
      <c r="K114" s="519">
        <v>2998</v>
      </c>
      <c r="L114" s="7">
        <v>0</v>
      </c>
      <c r="M114" s="4">
        <v>0</v>
      </c>
      <c r="N114" s="4">
        <v>0</v>
      </c>
      <c r="O114" s="523">
        <v>1</v>
      </c>
    </row>
    <row r="115" spans="2:15" x14ac:dyDescent="0.25">
      <c r="B115" s="437" t="s">
        <v>29</v>
      </c>
      <c r="C115" s="548">
        <v>2434</v>
      </c>
      <c r="D115" s="410"/>
      <c r="E115" s="410"/>
      <c r="F115" s="410"/>
      <c r="G115" s="410"/>
      <c r="H115" s="410"/>
      <c r="I115" s="410"/>
      <c r="J115" s="410"/>
      <c r="K115" s="519">
        <v>2434</v>
      </c>
      <c r="L115" s="7">
        <v>0</v>
      </c>
      <c r="M115" s="4">
        <v>0</v>
      </c>
      <c r="N115" s="4">
        <v>0</v>
      </c>
      <c r="O115" s="523">
        <v>1</v>
      </c>
    </row>
    <row r="116" spans="2:15" x14ac:dyDescent="0.25">
      <c r="B116" s="437" t="s">
        <v>29</v>
      </c>
      <c r="C116" s="548">
        <v>2265</v>
      </c>
      <c r="D116" s="410"/>
      <c r="E116" s="410"/>
      <c r="F116" s="410"/>
      <c r="G116" s="410"/>
      <c r="H116" s="410"/>
      <c r="I116" s="410"/>
      <c r="J116" s="410"/>
      <c r="K116" s="519">
        <v>2265</v>
      </c>
      <c r="L116" s="7">
        <v>0</v>
      </c>
      <c r="M116" s="4">
        <v>0</v>
      </c>
      <c r="N116" s="4">
        <v>0</v>
      </c>
      <c r="O116" s="523">
        <v>1</v>
      </c>
    </row>
    <row r="117" spans="2:15" x14ac:dyDescent="0.25">
      <c r="B117" s="437" t="s">
        <v>29</v>
      </c>
      <c r="C117" s="548">
        <v>2416</v>
      </c>
      <c r="D117" s="410"/>
      <c r="E117" s="410"/>
      <c r="F117" s="410"/>
      <c r="G117" s="410"/>
      <c r="H117" s="410"/>
      <c r="I117" s="410"/>
      <c r="J117" s="410"/>
      <c r="K117" s="519">
        <v>2416</v>
      </c>
      <c r="L117" s="7">
        <v>0</v>
      </c>
      <c r="M117" s="4">
        <v>0</v>
      </c>
      <c r="N117" s="4">
        <v>0</v>
      </c>
      <c r="O117" s="523">
        <v>1</v>
      </c>
    </row>
    <row r="118" spans="2:15" x14ac:dyDescent="0.25">
      <c r="B118" s="437" t="s">
        <v>29</v>
      </c>
      <c r="C118" s="548">
        <v>2206</v>
      </c>
      <c r="D118" s="410"/>
      <c r="E118" s="410"/>
      <c r="F118" s="410"/>
      <c r="G118" s="410"/>
      <c r="H118" s="410"/>
      <c r="I118" s="410"/>
      <c r="J118" s="410"/>
      <c r="K118" s="519">
        <v>2206</v>
      </c>
      <c r="L118" s="7">
        <v>0</v>
      </c>
      <c r="M118" s="4">
        <v>0</v>
      </c>
      <c r="N118" s="4">
        <v>0</v>
      </c>
      <c r="O118" s="523">
        <v>1</v>
      </c>
    </row>
    <row r="119" spans="2:15" x14ac:dyDescent="0.25">
      <c r="B119" s="437" t="s">
        <v>29</v>
      </c>
      <c r="C119" s="548">
        <v>2679</v>
      </c>
      <c r="D119" s="410"/>
      <c r="E119" s="410"/>
      <c r="F119" s="410"/>
      <c r="G119" s="410"/>
      <c r="H119" s="410"/>
      <c r="I119" s="410"/>
      <c r="J119" s="410"/>
      <c r="K119" s="519">
        <v>2679</v>
      </c>
      <c r="L119" s="7">
        <v>0</v>
      </c>
      <c r="M119" s="4">
        <v>0</v>
      </c>
      <c r="N119" s="4">
        <v>0</v>
      </c>
      <c r="O119" s="523">
        <v>1</v>
      </c>
    </row>
    <row r="120" spans="2:15" x14ac:dyDescent="0.25">
      <c r="B120" s="437" t="s">
        <v>29</v>
      </c>
      <c r="C120" s="548">
        <v>3704</v>
      </c>
      <c r="D120" s="410"/>
      <c r="E120" s="410"/>
      <c r="F120" s="410"/>
      <c r="G120" s="410"/>
      <c r="H120" s="410"/>
      <c r="I120" s="410"/>
      <c r="J120" s="410"/>
      <c r="K120" s="519">
        <v>3704</v>
      </c>
      <c r="L120" s="7">
        <v>0</v>
      </c>
      <c r="M120" s="4">
        <v>0</v>
      </c>
      <c r="N120" s="4">
        <v>0</v>
      </c>
      <c r="O120" s="523">
        <v>1</v>
      </c>
    </row>
    <row r="121" spans="2:15" x14ac:dyDescent="0.25">
      <c r="B121" s="437" t="s">
        <v>29</v>
      </c>
      <c r="C121" s="548">
        <v>4585</v>
      </c>
      <c r="D121" s="410"/>
      <c r="E121" s="410"/>
      <c r="F121" s="410"/>
      <c r="G121" s="410"/>
      <c r="H121" s="410"/>
      <c r="I121" s="410"/>
      <c r="J121" s="410"/>
      <c r="K121" s="519">
        <v>4585</v>
      </c>
      <c r="L121" s="7">
        <v>0</v>
      </c>
      <c r="M121" s="4">
        <v>0</v>
      </c>
      <c r="N121" s="4">
        <v>0</v>
      </c>
      <c r="O121" s="523">
        <v>1</v>
      </c>
    </row>
    <row r="122" spans="2:15" x14ac:dyDescent="0.25">
      <c r="B122" s="437" t="s">
        <v>29</v>
      </c>
      <c r="C122" s="548">
        <v>2901</v>
      </c>
      <c r="D122" s="410"/>
      <c r="E122" s="410"/>
      <c r="F122" s="410"/>
      <c r="G122" s="410"/>
      <c r="H122" s="410"/>
      <c r="I122" s="410"/>
      <c r="J122" s="410"/>
      <c r="K122" s="519">
        <v>2901</v>
      </c>
      <c r="L122" s="7">
        <v>0</v>
      </c>
      <c r="M122" s="4">
        <v>0</v>
      </c>
      <c r="N122" s="4">
        <v>0</v>
      </c>
      <c r="O122" s="523">
        <v>1</v>
      </c>
    </row>
    <row r="123" spans="2:15" x14ac:dyDescent="0.25">
      <c r="B123" s="437" t="s">
        <v>29</v>
      </c>
      <c r="C123" s="548">
        <v>3892</v>
      </c>
      <c r="D123" s="410"/>
      <c r="E123" s="410"/>
      <c r="F123" s="410"/>
      <c r="G123" s="410"/>
      <c r="H123" s="410"/>
      <c r="I123" s="410"/>
      <c r="J123" s="410"/>
      <c r="K123" s="519">
        <v>3892</v>
      </c>
      <c r="L123" s="7">
        <v>0</v>
      </c>
      <c r="M123" s="4">
        <v>0</v>
      </c>
      <c r="N123" s="4">
        <v>0</v>
      </c>
      <c r="O123" s="523">
        <v>1</v>
      </c>
    </row>
    <row r="124" spans="2:15" x14ac:dyDescent="0.25">
      <c r="B124" s="437" t="s">
        <v>29</v>
      </c>
      <c r="C124" s="548">
        <v>2873</v>
      </c>
      <c r="D124" s="410"/>
      <c r="E124" s="410"/>
      <c r="F124" s="410"/>
      <c r="G124" s="410"/>
      <c r="H124" s="410"/>
      <c r="I124" s="410"/>
      <c r="J124" s="410"/>
      <c r="K124" s="519">
        <v>2873</v>
      </c>
      <c r="L124" s="7">
        <v>0</v>
      </c>
      <c r="M124" s="4">
        <v>0</v>
      </c>
      <c r="N124" s="4">
        <v>0</v>
      </c>
      <c r="O124" s="523">
        <v>1</v>
      </c>
    </row>
    <row r="125" spans="2:15" x14ac:dyDescent="0.25">
      <c r="B125" s="437" t="s">
        <v>29</v>
      </c>
      <c r="C125" s="548">
        <v>2718</v>
      </c>
      <c r="D125" s="410"/>
      <c r="E125" s="410"/>
      <c r="F125" s="410"/>
      <c r="G125" s="410"/>
      <c r="H125" s="410"/>
      <c r="I125" s="410"/>
      <c r="J125" s="410"/>
      <c r="K125" s="519">
        <v>2718</v>
      </c>
      <c r="L125" s="7">
        <v>0</v>
      </c>
      <c r="M125" s="4">
        <v>0</v>
      </c>
      <c r="N125" s="4">
        <v>0</v>
      </c>
      <c r="O125" s="523">
        <v>1</v>
      </c>
    </row>
    <row r="126" spans="2:15" x14ac:dyDescent="0.25">
      <c r="B126" s="438" t="s">
        <v>20</v>
      </c>
      <c r="C126" s="117">
        <v>3494</v>
      </c>
      <c r="D126" s="410"/>
      <c r="E126" s="410"/>
      <c r="F126" s="410"/>
      <c r="G126" s="410"/>
      <c r="H126" s="410"/>
      <c r="I126" s="410"/>
      <c r="J126" s="410"/>
      <c r="K126" s="520">
        <v>3494</v>
      </c>
      <c r="L126" s="145">
        <v>-1</v>
      </c>
      <c r="M126" s="33">
        <v>-1</v>
      </c>
      <c r="N126" s="33">
        <v>-1</v>
      </c>
      <c r="O126" s="524">
        <v>-1</v>
      </c>
    </row>
    <row r="127" spans="2:15" x14ac:dyDescent="0.25">
      <c r="B127" s="438" t="s">
        <v>20</v>
      </c>
      <c r="C127" s="117">
        <v>3507</v>
      </c>
      <c r="D127" s="410"/>
      <c r="E127" s="410"/>
      <c r="F127" s="410"/>
      <c r="G127" s="410"/>
      <c r="H127" s="410"/>
      <c r="I127" s="410"/>
      <c r="J127" s="410"/>
      <c r="K127" s="520">
        <v>3507</v>
      </c>
      <c r="L127" s="145">
        <v>-1</v>
      </c>
      <c r="M127" s="33">
        <v>-1</v>
      </c>
      <c r="N127" s="33">
        <v>-1</v>
      </c>
      <c r="O127" s="524">
        <v>-1</v>
      </c>
    </row>
    <row r="128" spans="2:15" x14ac:dyDescent="0.25">
      <c r="B128" s="438" t="s">
        <v>20</v>
      </c>
      <c r="C128" s="117">
        <v>3500</v>
      </c>
      <c r="D128" s="410"/>
      <c r="E128" s="410"/>
      <c r="F128" s="410"/>
      <c r="G128" s="410"/>
      <c r="H128" s="410"/>
      <c r="I128" s="410"/>
      <c r="J128" s="410"/>
      <c r="K128" s="520">
        <v>3500</v>
      </c>
      <c r="L128" s="145">
        <v>-1</v>
      </c>
      <c r="M128" s="33">
        <v>-1</v>
      </c>
      <c r="N128" s="33">
        <v>-1</v>
      </c>
      <c r="O128" s="524">
        <v>-1</v>
      </c>
    </row>
    <row r="129" spans="2:15" x14ac:dyDescent="0.25">
      <c r="B129" s="438" t="s">
        <v>20</v>
      </c>
      <c r="C129" s="117">
        <v>3294</v>
      </c>
      <c r="D129" s="410"/>
      <c r="E129" s="410"/>
      <c r="F129" s="410"/>
      <c r="G129" s="410"/>
      <c r="H129" s="410"/>
      <c r="I129" s="410"/>
      <c r="J129" s="410"/>
      <c r="K129" s="520">
        <v>3294</v>
      </c>
      <c r="L129" s="145">
        <v>-1</v>
      </c>
      <c r="M129" s="33">
        <v>-1</v>
      </c>
      <c r="N129" s="33">
        <v>-1</v>
      </c>
      <c r="O129" s="524">
        <v>-1</v>
      </c>
    </row>
    <row r="130" spans="2:15" x14ac:dyDescent="0.25">
      <c r="B130" s="438" t="s">
        <v>20</v>
      </c>
      <c r="C130" s="117">
        <v>3158</v>
      </c>
      <c r="D130" s="410"/>
      <c r="E130" s="410"/>
      <c r="F130" s="410"/>
      <c r="G130" s="410"/>
      <c r="H130" s="410"/>
      <c r="I130" s="410"/>
      <c r="J130" s="410"/>
      <c r="K130" s="520">
        <v>3158</v>
      </c>
      <c r="L130" s="145">
        <v>-1</v>
      </c>
      <c r="M130" s="33">
        <v>-1</v>
      </c>
      <c r="N130" s="33">
        <v>-1</v>
      </c>
      <c r="O130" s="524">
        <v>-1</v>
      </c>
    </row>
    <row r="131" spans="2:15" x14ac:dyDescent="0.25">
      <c r="B131" s="438" t="s">
        <v>20</v>
      </c>
      <c r="C131" s="117">
        <v>4034</v>
      </c>
      <c r="D131" s="410"/>
      <c r="E131" s="410"/>
      <c r="F131" s="410"/>
      <c r="G131" s="410"/>
      <c r="H131" s="410"/>
      <c r="I131" s="410"/>
      <c r="J131" s="410"/>
      <c r="K131" s="520">
        <v>4034</v>
      </c>
      <c r="L131" s="145">
        <v>-1</v>
      </c>
      <c r="M131" s="33">
        <v>-1</v>
      </c>
      <c r="N131" s="33">
        <v>-1</v>
      </c>
      <c r="O131" s="524">
        <v>-1</v>
      </c>
    </row>
    <row r="132" spans="2:15" x14ac:dyDescent="0.25">
      <c r="B132" s="438" t="s">
        <v>20</v>
      </c>
      <c r="C132" s="117">
        <v>3464</v>
      </c>
      <c r="D132" s="410"/>
      <c r="E132" s="410"/>
      <c r="F132" s="410"/>
      <c r="G132" s="410"/>
      <c r="H132" s="410"/>
      <c r="I132" s="410"/>
      <c r="J132" s="410"/>
      <c r="K132" s="520">
        <v>3464</v>
      </c>
      <c r="L132" s="145">
        <v>-1</v>
      </c>
      <c r="M132" s="33">
        <v>-1</v>
      </c>
      <c r="N132" s="33">
        <v>-1</v>
      </c>
      <c r="O132" s="524">
        <v>-1</v>
      </c>
    </row>
    <row r="133" spans="2:15" x14ac:dyDescent="0.25">
      <c r="B133" s="438" t="s">
        <v>20</v>
      </c>
      <c r="C133" s="117">
        <v>3485</v>
      </c>
      <c r="D133" s="410"/>
      <c r="E133" s="410"/>
      <c r="F133" s="410"/>
      <c r="G133" s="410"/>
      <c r="H133" s="410"/>
      <c r="I133" s="410"/>
      <c r="J133" s="410"/>
      <c r="K133" s="520">
        <v>3485</v>
      </c>
      <c r="L133" s="145">
        <v>-1</v>
      </c>
      <c r="M133" s="33">
        <v>-1</v>
      </c>
      <c r="N133" s="33">
        <v>-1</v>
      </c>
      <c r="O133" s="524">
        <v>-1</v>
      </c>
    </row>
    <row r="134" spans="2:15" x14ac:dyDescent="0.25">
      <c r="B134" s="438" t="s">
        <v>20</v>
      </c>
      <c r="C134" s="117">
        <v>4055</v>
      </c>
      <c r="D134" s="410"/>
      <c r="E134" s="410"/>
      <c r="F134" s="410"/>
      <c r="G134" s="410"/>
      <c r="H134" s="410"/>
      <c r="I134" s="410"/>
      <c r="J134" s="410"/>
      <c r="K134" s="520">
        <v>4055</v>
      </c>
      <c r="L134" s="145">
        <v>-1</v>
      </c>
      <c r="M134" s="33">
        <v>-1</v>
      </c>
      <c r="N134" s="33">
        <v>-1</v>
      </c>
      <c r="O134" s="524">
        <v>-1</v>
      </c>
    </row>
    <row r="135" spans="2:15" x14ac:dyDescent="0.25">
      <c r="B135" s="438" t="s">
        <v>20</v>
      </c>
      <c r="C135" s="117">
        <v>2612</v>
      </c>
      <c r="D135" s="410"/>
      <c r="E135" s="410"/>
      <c r="F135" s="410"/>
      <c r="G135" s="410"/>
      <c r="H135" s="410"/>
      <c r="I135" s="410"/>
      <c r="J135" s="410"/>
      <c r="K135" s="520">
        <v>2612</v>
      </c>
      <c r="L135" s="145">
        <v>-1</v>
      </c>
      <c r="M135" s="33">
        <v>-1</v>
      </c>
      <c r="N135" s="33">
        <v>-1</v>
      </c>
      <c r="O135" s="524">
        <v>-1</v>
      </c>
    </row>
    <row r="136" spans="2:15" x14ac:dyDescent="0.25">
      <c r="B136" s="438" t="s">
        <v>20</v>
      </c>
      <c r="C136" s="117">
        <v>4346</v>
      </c>
      <c r="D136" s="410"/>
      <c r="E136" s="410"/>
      <c r="F136" s="410"/>
      <c r="G136" s="410"/>
      <c r="H136" s="410"/>
      <c r="I136" s="410"/>
      <c r="J136" s="410"/>
      <c r="K136" s="520">
        <v>4346</v>
      </c>
      <c r="L136" s="145">
        <v>-1</v>
      </c>
      <c r="M136" s="33">
        <v>-1</v>
      </c>
      <c r="N136" s="33">
        <v>-1</v>
      </c>
      <c r="O136" s="524">
        <v>-1</v>
      </c>
    </row>
    <row r="137" spans="2:15" x14ac:dyDescent="0.25">
      <c r="B137" s="438" t="s">
        <v>20</v>
      </c>
      <c r="C137" s="117">
        <v>3367</v>
      </c>
      <c r="D137" s="410"/>
      <c r="E137" s="410"/>
      <c r="F137" s="410"/>
      <c r="G137" s="410"/>
      <c r="H137" s="410"/>
      <c r="I137" s="410"/>
      <c r="J137" s="410"/>
      <c r="K137" s="520">
        <v>3367</v>
      </c>
      <c r="L137" s="145">
        <v>-1</v>
      </c>
      <c r="M137" s="33">
        <v>-1</v>
      </c>
      <c r="N137" s="33">
        <v>-1</v>
      </c>
      <c r="O137" s="524">
        <v>-1</v>
      </c>
    </row>
    <row r="138" spans="2:15" x14ac:dyDescent="0.25">
      <c r="B138" s="438" t="s">
        <v>20</v>
      </c>
      <c r="C138" s="117">
        <v>3803</v>
      </c>
      <c r="D138" s="410"/>
      <c r="E138" s="410"/>
      <c r="F138" s="410"/>
      <c r="G138" s="410"/>
      <c r="H138" s="410"/>
      <c r="I138" s="410"/>
      <c r="J138" s="410"/>
      <c r="K138" s="520">
        <v>3803</v>
      </c>
      <c r="L138" s="145">
        <v>-1</v>
      </c>
      <c r="M138" s="33">
        <v>-1</v>
      </c>
      <c r="N138" s="33">
        <v>-1</v>
      </c>
      <c r="O138" s="524">
        <v>-1</v>
      </c>
    </row>
    <row r="139" spans="2:15" x14ac:dyDescent="0.25">
      <c r="B139" s="438" t="s">
        <v>20</v>
      </c>
      <c r="C139" s="117">
        <v>3675</v>
      </c>
      <c r="D139" s="410"/>
      <c r="E139" s="410"/>
      <c r="F139" s="410"/>
      <c r="G139" s="410"/>
      <c r="H139" s="410"/>
      <c r="I139" s="410"/>
      <c r="J139" s="410"/>
      <c r="K139" s="520">
        <v>3675</v>
      </c>
      <c r="L139" s="145">
        <v>-1</v>
      </c>
      <c r="M139" s="33">
        <v>-1</v>
      </c>
      <c r="N139" s="33">
        <v>-1</v>
      </c>
      <c r="O139" s="524">
        <v>-1</v>
      </c>
    </row>
    <row r="140" spans="2:15" x14ac:dyDescent="0.25">
      <c r="B140" s="438" t="s">
        <v>20</v>
      </c>
      <c r="C140" s="117">
        <v>4133</v>
      </c>
      <c r="D140" s="410"/>
      <c r="E140" s="410"/>
      <c r="F140" s="410"/>
      <c r="G140" s="410"/>
      <c r="H140" s="410"/>
      <c r="I140" s="410"/>
      <c r="J140" s="410"/>
      <c r="K140" s="520">
        <v>4133</v>
      </c>
      <c r="L140" s="145">
        <v>-1</v>
      </c>
      <c r="M140" s="33">
        <v>-1</v>
      </c>
      <c r="N140" s="33">
        <v>-1</v>
      </c>
      <c r="O140" s="524">
        <v>-1</v>
      </c>
    </row>
    <row r="141" spans="2:15" x14ac:dyDescent="0.25">
      <c r="B141" s="438" t="s">
        <v>20</v>
      </c>
      <c r="C141" s="117">
        <v>3855</v>
      </c>
      <c r="D141" s="410"/>
      <c r="E141" s="410"/>
      <c r="F141" s="410"/>
      <c r="G141" s="410"/>
      <c r="H141" s="410"/>
      <c r="I141" s="410"/>
      <c r="J141" s="410"/>
      <c r="K141" s="520">
        <v>3855</v>
      </c>
      <c r="L141" s="145">
        <v>-1</v>
      </c>
      <c r="M141" s="33">
        <v>-1</v>
      </c>
      <c r="N141" s="33">
        <v>-1</v>
      </c>
      <c r="O141" s="524">
        <v>-1</v>
      </c>
    </row>
    <row r="142" spans="2:15" x14ac:dyDescent="0.25">
      <c r="B142" s="438" t="s">
        <v>20</v>
      </c>
      <c r="C142" s="117">
        <v>4565</v>
      </c>
      <c r="D142" s="410"/>
      <c r="E142" s="410"/>
      <c r="F142" s="410"/>
      <c r="G142" s="410"/>
      <c r="H142" s="410"/>
      <c r="I142" s="410"/>
      <c r="J142" s="410"/>
      <c r="K142" s="520">
        <v>4565</v>
      </c>
      <c r="L142" s="145">
        <v>-1</v>
      </c>
      <c r="M142" s="33">
        <v>-1</v>
      </c>
      <c r="N142" s="33">
        <v>-1</v>
      </c>
      <c r="O142" s="524">
        <v>-1</v>
      </c>
    </row>
    <row r="143" spans="2:15" x14ac:dyDescent="0.25">
      <c r="B143" s="438" t="s">
        <v>20</v>
      </c>
      <c r="C143" s="117">
        <v>4301</v>
      </c>
      <c r="D143" s="410"/>
      <c r="E143" s="410"/>
      <c r="F143" s="410"/>
      <c r="G143" s="410"/>
      <c r="H143" s="410"/>
      <c r="I143" s="410"/>
      <c r="J143" s="410"/>
      <c r="K143" s="520">
        <v>4301</v>
      </c>
      <c r="L143" s="145">
        <v>-1</v>
      </c>
      <c r="M143" s="33">
        <v>-1</v>
      </c>
      <c r="N143" s="33">
        <v>-1</v>
      </c>
      <c r="O143" s="524">
        <v>-1</v>
      </c>
    </row>
    <row r="144" spans="2:15" x14ac:dyDescent="0.25">
      <c r="B144" s="438" t="s">
        <v>20</v>
      </c>
      <c r="C144" s="117">
        <v>3560</v>
      </c>
      <c r="D144" s="410"/>
      <c r="E144" s="410"/>
      <c r="F144" s="410"/>
      <c r="G144" s="410"/>
      <c r="H144" s="410"/>
      <c r="I144" s="410"/>
      <c r="J144" s="410"/>
      <c r="K144" s="520">
        <v>3560</v>
      </c>
      <c r="L144" s="145">
        <v>-1</v>
      </c>
      <c r="M144" s="33">
        <v>-1</v>
      </c>
      <c r="N144" s="33">
        <v>-1</v>
      </c>
      <c r="O144" s="524">
        <v>-1</v>
      </c>
    </row>
    <row r="145" spans="2:15" x14ac:dyDescent="0.25">
      <c r="B145" s="438" t="s">
        <v>20</v>
      </c>
      <c r="C145" s="117">
        <v>4118</v>
      </c>
      <c r="D145" s="410"/>
      <c r="E145" s="410"/>
      <c r="F145" s="410"/>
      <c r="G145" s="410"/>
      <c r="H145" s="410"/>
      <c r="I145" s="410"/>
      <c r="J145" s="410"/>
      <c r="K145" s="520">
        <v>4118</v>
      </c>
      <c r="L145" s="145">
        <v>-1</v>
      </c>
      <c r="M145" s="33">
        <v>-1</v>
      </c>
      <c r="N145" s="33">
        <v>-1</v>
      </c>
      <c r="O145" s="524">
        <v>-1</v>
      </c>
    </row>
    <row r="146" spans="2:15" x14ac:dyDescent="0.25">
      <c r="B146" s="438" t="s">
        <v>20</v>
      </c>
      <c r="C146" s="117">
        <v>4056</v>
      </c>
      <c r="D146" s="410"/>
      <c r="E146" s="410"/>
      <c r="F146" s="410"/>
      <c r="G146" s="410"/>
      <c r="H146" s="410"/>
      <c r="I146" s="410"/>
      <c r="J146" s="410"/>
      <c r="K146" s="520">
        <v>4056</v>
      </c>
      <c r="L146" s="145">
        <v>-1</v>
      </c>
      <c r="M146" s="33">
        <v>-1</v>
      </c>
      <c r="N146" s="33">
        <v>-1</v>
      </c>
      <c r="O146" s="524">
        <v>-1</v>
      </c>
    </row>
    <row r="147" spans="2:15" x14ac:dyDescent="0.25">
      <c r="B147" s="438" t="s">
        <v>20</v>
      </c>
      <c r="C147" s="117">
        <v>3444</v>
      </c>
      <c r="D147" s="410"/>
      <c r="E147" s="410"/>
      <c r="F147" s="410"/>
      <c r="G147" s="410"/>
      <c r="H147" s="410"/>
      <c r="I147" s="410"/>
      <c r="J147" s="410"/>
      <c r="K147" s="520">
        <v>3444</v>
      </c>
      <c r="L147" s="145">
        <v>-1</v>
      </c>
      <c r="M147" s="33">
        <v>-1</v>
      </c>
      <c r="N147" s="33">
        <v>-1</v>
      </c>
      <c r="O147" s="524">
        <v>-1</v>
      </c>
    </row>
    <row r="148" spans="2:15" x14ac:dyDescent="0.25">
      <c r="B148" s="438" t="s">
        <v>20</v>
      </c>
      <c r="C148" s="117">
        <v>3439</v>
      </c>
      <c r="D148" s="410"/>
      <c r="E148" s="410"/>
      <c r="F148" s="410"/>
      <c r="G148" s="410"/>
      <c r="H148" s="410"/>
      <c r="I148" s="410"/>
      <c r="J148" s="410"/>
      <c r="K148" s="520">
        <v>3439</v>
      </c>
      <c r="L148" s="145">
        <v>-1</v>
      </c>
      <c r="M148" s="33">
        <v>-1</v>
      </c>
      <c r="N148" s="33">
        <v>-1</v>
      </c>
      <c r="O148" s="524">
        <v>-1</v>
      </c>
    </row>
    <row r="149" spans="2:15" x14ac:dyDescent="0.25">
      <c r="B149" s="438" t="s">
        <v>20</v>
      </c>
      <c r="C149" s="117">
        <v>4193</v>
      </c>
      <c r="D149" s="410"/>
      <c r="E149" s="410"/>
      <c r="F149" s="410"/>
      <c r="G149" s="410"/>
      <c r="H149" s="410"/>
      <c r="I149" s="410"/>
      <c r="J149" s="410"/>
      <c r="K149" s="520">
        <v>4193</v>
      </c>
      <c r="L149" s="145">
        <v>-1</v>
      </c>
      <c r="M149" s="33">
        <v>-1</v>
      </c>
      <c r="N149" s="33">
        <v>-1</v>
      </c>
      <c r="O149" s="524">
        <v>-1</v>
      </c>
    </row>
    <row r="150" spans="2:15" x14ac:dyDescent="0.25">
      <c r="B150" s="438" t="s">
        <v>20</v>
      </c>
      <c r="C150" s="117">
        <v>3900</v>
      </c>
      <c r="D150" s="410"/>
      <c r="E150" s="410"/>
      <c r="F150" s="410"/>
      <c r="G150" s="410"/>
      <c r="H150" s="410"/>
      <c r="I150" s="410"/>
      <c r="J150" s="410"/>
      <c r="K150" s="520">
        <v>3900</v>
      </c>
      <c r="L150" s="145">
        <v>-1</v>
      </c>
      <c r="M150" s="33">
        <v>-1</v>
      </c>
      <c r="N150" s="33">
        <v>-1</v>
      </c>
      <c r="O150" s="524">
        <v>-1</v>
      </c>
    </row>
    <row r="151" spans="2:15" x14ac:dyDescent="0.25">
      <c r="B151" s="438" t="s">
        <v>20</v>
      </c>
      <c r="C151" s="117">
        <v>3523</v>
      </c>
      <c r="D151" s="410"/>
      <c r="E151" s="410"/>
      <c r="F151" s="410"/>
      <c r="G151" s="410"/>
      <c r="H151" s="410"/>
      <c r="I151" s="410"/>
      <c r="J151" s="410"/>
      <c r="K151" s="520">
        <v>3523</v>
      </c>
      <c r="L151" s="145">
        <v>-1</v>
      </c>
      <c r="M151" s="33">
        <v>-1</v>
      </c>
      <c r="N151" s="33">
        <v>-1</v>
      </c>
      <c r="O151" s="524">
        <v>-1</v>
      </c>
    </row>
    <row r="152" spans="2:15" x14ac:dyDescent="0.25">
      <c r="B152" s="438" t="s">
        <v>20</v>
      </c>
      <c r="C152" s="117">
        <v>4885</v>
      </c>
      <c r="D152" s="410"/>
      <c r="E152" s="410"/>
      <c r="F152" s="410"/>
      <c r="G152" s="410"/>
      <c r="H152" s="410"/>
      <c r="I152" s="410"/>
      <c r="J152" s="410"/>
      <c r="K152" s="520">
        <v>4885</v>
      </c>
      <c r="L152" s="145">
        <v>-1</v>
      </c>
      <c r="M152" s="33">
        <v>-1</v>
      </c>
      <c r="N152" s="33">
        <v>-1</v>
      </c>
      <c r="O152" s="524">
        <v>-1</v>
      </c>
    </row>
    <row r="153" spans="2:15" x14ac:dyDescent="0.25">
      <c r="B153" s="438" t="s">
        <v>20</v>
      </c>
      <c r="C153" s="117">
        <v>3414</v>
      </c>
      <c r="D153" s="410"/>
      <c r="E153" s="410"/>
      <c r="F153" s="410"/>
      <c r="G153" s="410"/>
      <c r="H153" s="410"/>
      <c r="I153" s="410"/>
      <c r="J153" s="410"/>
      <c r="K153" s="520">
        <v>3414</v>
      </c>
      <c r="L153" s="145">
        <v>-1</v>
      </c>
      <c r="M153" s="33">
        <v>-1</v>
      </c>
      <c r="N153" s="33">
        <v>-1</v>
      </c>
      <c r="O153" s="524">
        <v>-1</v>
      </c>
    </row>
    <row r="154" spans="2:15" x14ac:dyDescent="0.25">
      <c r="B154" s="438" t="s">
        <v>20</v>
      </c>
      <c r="C154" s="117">
        <v>3736</v>
      </c>
      <c r="D154" s="410"/>
      <c r="E154" s="410"/>
      <c r="F154" s="410"/>
      <c r="G154" s="410"/>
      <c r="H154" s="410"/>
      <c r="I154" s="410"/>
      <c r="J154" s="410"/>
      <c r="K154" s="520">
        <v>3736</v>
      </c>
      <c r="L154" s="145">
        <v>-1</v>
      </c>
      <c r="M154" s="33">
        <v>-1</v>
      </c>
      <c r="N154" s="33">
        <v>-1</v>
      </c>
      <c r="O154" s="524">
        <v>-1</v>
      </c>
    </row>
    <row r="155" spans="2:15" ht="15.75" thickBot="1" x14ac:dyDescent="0.3">
      <c r="B155" s="440" t="s">
        <v>20</v>
      </c>
      <c r="C155" s="119">
        <v>3188</v>
      </c>
      <c r="D155" s="410"/>
      <c r="E155" s="410"/>
      <c r="F155" s="410"/>
      <c r="G155" s="410"/>
      <c r="H155" s="410"/>
      <c r="I155" s="410"/>
      <c r="J155" s="410"/>
      <c r="K155" s="521">
        <v>3188</v>
      </c>
      <c r="L155" s="8">
        <v>-1</v>
      </c>
      <c r="M155" s="9">
        <v>-1</v>
      </c>
      <c r="N155" s="9">
        <v>-1</v>
      </c>
      <c r="O155" s="154">
        <v>-1</v>
      </c>
    </row>
    <row r="156" spans="2:15" ht="15.75" x14ac:dyDescent="0.25">
      <c r="B156" s="409"/>
      <c r="C156" s="409"/>
      <c r="D156" s="410"/>
      <c r="E156" s="410"/>
      <c r="F156" s="410"/>
      <c r="G156" s="410"/>
      <c r="H156" s="410"/>
      <c r="I156" s="410"/>
      <c r="J156" s="410"/>
    </row>
  </sheetData>
  <mergeCells count="44">
    <mergeCell ref="Q45:R45"/>
    <mergeCell ref="U54:V54"/>
    <mergeCell ref="E37:I37"/>
    <mergeCell ref="Y20:Z20"/>
    <mergeCell ref="F38:I38"/>
    <mergeCell ref="F39:I39"/>
    <mergeCell ref="F40:I40"/>
    <mergeCell ref="X40:Y40"/>
    <mergeCell ref="Y34:Z34"/>
    <mergeCell ref="Y35:Z35"/>
    <mergeCell ref="Y36:Z36"/>
    <mergeCell ref="Y37:Z37"/>
    <mergeCell ref="F41:I41"/>
    <mergeCell ref="F42:I42"/>
    <mergeCell ref="F43:I43"/>
    <mergeCell ref="Q41:W41"/>
    <mergeCell ref="X41:Y41"/>
    <mergeCell ref="Q42:W42"/>
    <mergeCell ref="X42:Y42"/>
    <mergeCell ref="Q43:W43"/>
    <mergeCell ref="X43:Y43"/>
    <mergeCell ref="U17:V17"/>
    <mergeCell ref="Q20:R20"/>
    <mergeCell ref="U29:V29"/>
    <mergeCell ref="Q39:W39"/>
    <mergeCell ref="Q40:W40"/>
    <mergeCell ref="T23:U23"/>
    <mergeCell ref="Q13:S13"/>
    <mergeCell ref="Q2:W3"/>
    <mergeCell ref="B2:C3"/>
    <mergeCell ref="E2:I3"/>
    <mergeCell ref="K2:O3"/>
    <mergeCell ref="E4:I4"/>
    <mergeCell ref="L4:O4"/>
    <mergeCell ref="T48:U48"/>
    <mergeCell ref="Q64:W64"/>
    <mergeCell ref="Q65:W65"/>
    <mergeCell ref="Q66:W66"/>
    <mergeCell ref="Q67:W67"/>
    <mergeCell ref="Q68:W68"/>
    <mergeCell ref="X65:Y65"/>
    <mergeCell ref="X66:Y66"/>
    <mergeCell ref="X67:Y67"/>
    <mergeCell ref="X68:Y6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4EB8-1D5A-41BD-8E5C-AB6DBF740632}">
  <dimension ref="B1:AH157"/>
  <sheetViews>
    <sheetView workbookViewId="0">
      <selection activeCell="B4" sqref="B4"/>
    </sheetView>
  </sheetViews>
  <sheetFormatPr defaultRowHeight="15" x14ac:dyDescent="0.2"/>
  <cols>
    <col min="1" max="1" width="4.5546875" style="409" customWidth="1"/>
    <col min="2" max="2" width="5.21875" style="409" bestFit="1" customWidth="1"/>
    <col min="3" max="9" width="4.33203125" style="409" bestFit="1" customWidth="1"/>
    <col min="10" max="10" width="5.21875" style="409" bestFit="1" customWidth="1"/>
    <col min="11" max="11" width="4.33203125" style="409" bestFit="1" customWidth="1"/>
    <col min="12" max="12" width="4.44140625" style="409" customWidth="1"/>
    <col min="13" max="22" width="5.21875" style="409" bestFit="1" customWidth="1"/>
    <col min="23" max="23" width="4.21875" style="409" customWidth="1"/>
    <col min="24" max="24" width="8.88671875" style="409"/>
    <col min="25" max="25" width="9" style="409" bestFit="1" customWidth="1"/>
    <col min="26" max="26" width="9.33203125" style="409" bestFit="1" customWidth="1"/>
    <col min="27" max="27" width="3.21875" style="409" customWidth="1"/>
    <col min="28" max="30" width="8.88671875" style="409"/>
    <col min="31" max="31" width="3.109375" style="409" customWidth="1"/>
    <col min="32" max="16384" width="8.88671875" style="409"/>
  </cols>
  <sheetData>
    <row r="1" spans="2:34" ht="15.75" thickBot="1" x14ac:dyDescent="0.25"/>
    <row r="2" spans="2:34" ht="15" customHeight="1" x14ac:dyDescent="0.2">
      <c r="B2" s="952" t="s">
        <v>322</v>
      </c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953"/>
      <c r="Q2" s="953"/>
      <c r="R2" s="953"/>
      <c r="S2" s="953"/>
      <c r="T2" s="953"/>
      <c r="U2" s="953"/>
      <c r="V2" s="953"/>
      <c r="W2" s="953"/>
      <c r="X2" s="953"/>
      <c r="Y2" s="953"/>
      <c r="Z2" s="953"/>
      <c r="AA2" s="953"/>
      <c r="AB2" s="953"/>
      <c r="AC2" s="953"/>
      <c r="AD2" s="953"/>
      <c r="AE2" s="953"/>
      <c r="AF2" s="953"/>
      <c r="AG2" s="953"/>
      <c r="AH2" s="954"/>
    </row>
    <row r="3" spans="2:34" ht="15.75" customHeight="1" thickBot="1" x14ac:dyDescent="0.25">
      <c r="B3" s="955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956"/>
      <c r="W3" s="956"/>
      <c r="X3" s="956"/>
      <c r="Y3" s="956"/>
      <c r="Z3" s="956"/>
      <c r="AA3" s="956"/>
      <c r="AB3" s="956"/>
      <c r="AC3" s="956"/>
      <c r="AD3" s="956"/>
      <c r="AE3" s="956"/>
      <c r="AF3" s="956"/>
      <c r="AG3" s="956"/>
      <c r="AH3" s="957"/>
    </row>
    <row r="4" spans="2:34" ht="15.75" thickBot="1" x14ac:dyDescent="0.25"/>
    <row r="5" spans="2:34" ht="16.5" thickBot="1" x14ac:dyDescent="0.3">
      <c r="B5" s="980" t="s">
        <v>198</v>
      </c>
      <c r="C5" s="981"/>
      <c r="D5" s="981"/>
      <c r="E5" s="981"/>
      <c r="F5" s="981"/>
      <c r="G5" s="981"/>
      <c r="H5" s="981"/>
      <c r="I5" s="981"/>
      <c r="J5" s="981"/>
      <c r="K5" s="982"/>
      <c r="M5" s="720" t="s">
        <v>247</v>
      </c>
      <c r="N5" s="721"/>
      <c r="O5" s="721"/>
      <c r="P5" s="721"/>
      <c r="Q5" s="721"/>
      <c r="R5" s="721"/>
      <c r="S5" s="721"/>
      <c r="T5" s="721"/>
      <c r="U5" s="721"/>
      <c r="V5" s="722"/>
      <c r="X5" s="720" t="s">
        <v>261</v>
      </c>
      <c r="Y5" s="721"/>
      <c r="Z5" s="722"/>
      <c r="AB5" s="720" t="s">
        <v>261</v>
      </c>
      <c r="AC5" s="721"/>
      <c r="AD5" s="722"/>
      <c r="AF5" s="720" t="s">
        <v>261</v>
      </c>
      <c r="AG5" s="721"/>
      <c r="AH5" s="722"/>
    </row>
    <row r="6" spans="2:34" ht="16.5" thickBot="1" x14ac:dyDescent="0.3">
      <c r="B6" s="978" t="s">
        <v>6</v>
      </c>
      <c r="C6" s="983"/>
      <c r="D6" s="984" t="s">
        <v>7</v>
      </c>
      <c r="E6" s="985"/>
      <c r="F6" s="974" t="s">
        <v>8</v>
      </c>
      <c r="G6" s="986"/>
      <c r="H6" s="976" t="s">
        <v>9</v>
      </c>
      <c r="I6" s="987"/>
      <c r="J6" s="970" t="s">
        <v>10</v>
      </c>
      <c r="K6" s="971"/>
      <c r="M6" s="978" t="s">
        <v>6</v>
      </c>
      <c r="N6" s="979"/>
      <c r="O6" s="972" t="s">
        <v>7</v>
      </c>
      <c r="P6" s="973"/>
      <c r="Q6" s="974" t="s">
        <v>8</v>
      </c>
      <c r="R6" s="975"/>
      <c r="S6" s="976" t="s">
        <v>9</v>
      </c>
      <c r="T6" s="977"/>
      <c r="U6" s="970" t="s">
        <v>10</v>
      </c>
      <c r="V6" s="971"/>
      <c r="X6" s="964" t="s">
        <v>262</v>
      </c>
      <c r="Y6" s="965"/>
      <c r="Z6" s="966"/>
      <c r="AB6" s="835" t="s">
        <v>263</v>
      </c>
      <c r="AC6" s="988"/>
      <c r="AD6" s="989"/>
      <c r="AF6" s="992" t="s">
        <v>266</v>
      </c>
      <c r="AG6" s="993"/>
      <c r="AH6" s="994"/>
    </row>
    <row r="7" spans="2:34" ht="16.5" thickBot="1" x14ac:dyDescent="0.3">
      <c r="B7" s="551" t="s">
        <v>190</v>
      </c>
      <c r="C7" s="552" t="s">
        <v>191</v>
      </c>
      <c r="D7" s="553" t="s">
        <v>190</v>
      </c>
      <c r="E7" s="554" t="s">
        <v>191</v>
      </c>
      <c r="F7" s="603" t="s">
        <v>190</v>
      </c>
      <c r="G7" s="604" t="s">
        <v>191</v>
      </c>
      <c r="H7" s="555" t="s">
        <v>190</v>
      </c>
      <c r="I7" s="556" t="s">
        <v>191</v>
      </c>
      <c r="J7" s="557" t="s">
        <v>190</v>
      </c>
      <c r="K7" s="558" t="s">
        <v>191</v>
      </c>
      <c r="M7" s="551" t="s">
        <v>190</v>
      </c>
      <c r="N7" s="581" t="s">
        <v>191</v>
      </c>
      <c r="O7" s="553" t="s">
        <v>190</v>
      </c>
      <c r="P7" s="582" t="s">
        <v>191</v>
      </c>
      <c r="Q7" s="603" t="s">
        <v>190</v>
      </c>
      <c r="R7" s="611" t="s">
        <v>191</v>
      </c>
      <c r="S7" s="583" t="s">
        <v>190</v>
      </c>
      <c r="T7" s="584" t="s">
        <v>191</v>
      </c>
      <c r="U7" s="585" t="s">
        <v>190</v>
      </c>
      <c r="V7" s="586" t="s">
        <v>191</v>
      </c>
      <c r="X7" s="91"/>
      <c r="Y7" s="615" t="s">
        <v>190</v>
      </c>
      <c r="Z7" s="616" t="s">
        <v>191</v>
      </c>
      <c r="AB7" s="91"/>
      <c r="AC7" s="283" t="s">
        <v>190</v>
      </c>
      <c r="AD7" s="617" t="s">
        <v>191</v>
      </c>
      <c r="AF7" s="91"/>
      <c r="AG7" s="622" t="s">
        <v>190</v>
      </c>
      <c r="AH7" s="623" t="s">
        <v>191</v>
      </c>
    </row>
    <row r="8" spans="2:34" ht="16.5" thickBot="1" x14ac:dyDescent="0.3">
      <c r="B8" s="559">
        <v>4659</v>
      </c>
      <c r="C8" s="560">
        <v>467</v>
      </c>
      <c r="D8" s="561">
        <v>237</v>
      </c>
      <c r="E8" s="562">
        <v>679</v>
      </c>
      <c r="F8" s="605">
        <v>1470</v>
      </c>
      <c r="G8" s="606">
        <v>1016</v>
      </c>
      <c r="H8" s="563">
        <v>701</v>
      </c>
      <c r="I8" s="564">
        <v>1132</v>
      </c>
      <c r="J8" s="565">
        <v>7067</v>
      </c>
      <c r="K8" s="566">
        <v>3294</v>
      </c>
      <c r="M8" s="559">
        <v>289</v>
      </c>
      <c r="N8" s="587">
        <v>84</v>
      </c>
      <c r="O8" s="561">
        <v>23</v>
      </c>
      <c r="P8" s="588">
        <v>149</v>
      </c>
      <c r="Q8" s="605">
        <v>243</v>
      </c>
      <c r="R8" s="612">
        <v>192.5</v>
      </c>
      <c r="S8" s="563">
        <v>35</v>
      </c>
      <c r="T8" s="589">
        <v>185</v>
      </c>
      <c r="U8" s="565">
        <v>269</v>
      </c>
      <c r="V8" s="566">
        <v>98.5</v>
      </c>
      <c r="X8" s="91" t="s">
        <v>248</v>
      </c>
      <c r="Y8" s="91">
        <v>150</v>
      </c>
      <c r="Z8" s="92">
        <v>150</v>
      </c>
      <c r="AB8" s="91" t="s">
        <v>248</v>
      </c>
      <c r="AC8" s="91">
        <v>150</v>
      </c>
      <c r="AD8" s="92">
        <v>150</v>
      </c>
      <c r="AF8" s="91" t="s">
        <v>248</v>
      </c>
      <c r="AG8" s="91">
        <v>150</v>
      </c>
      <c r="AH8" s="92">
        <v>150</v>
      </c>
    </row>
    <row r="9" spans="2:34" ht="16.5" thickBot="1" x14ac:dyDescent="0.3">
      <c r="B9" s="48">
        <v>2399</v>
      </c>
      <c r="C9" s="567">
        <v>283</v>
      </c>
      <c r="D9" s="568">
        <v>361</v>
      </c>
      <c r="E9" s="569">
        <v>1871</v>
      </c>
      <c r="F9" s="607">
        <v>633</v>
      </c>
      <c r="G9" s="608">
        <v>423</v>
      </c>
      <c r="H9" s="570">
        <v>738</v>
      </c>
      <c r="I9" s="571">
        <v>777</v>
      </c>
      <c r="J9" s="572">
        <v>4131</v>
      </c>
      <c r="K9" s="573">
        <v>3354</v>
      </c>
      <c r="M9" s="48">
        <v>213</v>
      </c>
      <c r="N9" s="590">
        <v>13</v>
      </c>
      <c r="O9" s="568">
        <v>56</v>
      </c>
      <c r="P9" s="591">
        <v>299</v>
      </c>
      <c r="Q9" s="607">
        <v>110</v>
      </c>
      <c r="R9" s="613">
        <v>60.5</v>
      </c>
      <c r="S9" s="570">
        <v>48.5</v>
      </c>
      <c r="T9" s="592">
        <v>59</v>
      </c>
      <c r="U9" s="572">
        <v>162</v>
      </c>
      <c r="V9" s="573">
        <v>108</v>
      </c>
      <c r="X9" s="601" t="s">
        <v>249</v>
      </c>
      <c r="Y9" s="601">
        <v>225.5</v>
      </c>
      <c r="Z9" s="602">
        <v>75.75</v>
      </c>
      <c r="AB9" s="601" t="s">
        <v>249</v>
      </c>
      <c r="AC9" s="601">
        <v>96.5</v>
      </c>
      <c r="AD9" s="602">
        <v>200.5</v>
      </c>
      <c r="AF9" s="601" t="s">
        <v>249</v>
      </c>
      <c r="AG9" s="601">
        <v>225.5</v>
      </c>
      <c r="AH9" s="602">
        <v>78.5</v>
      </c>
    </row>
    <row r="10" spans="2:34" ht="15.75" x14ac:dyDescent="0.25">
      <c r="B10" s="48">
        <v>1164</v>
      </c>
      <c r="C10" s="567">
        <v>420</v>
      </c>
      <c r="D10" s="568">
        <v>201</v>
      </c>
      <c r="E10" s="569">
        <v>765</v>
      </c>
      <c r="F10" s="607">
        <v>260</v>
      </c>
      <c r="G10" s="608">
        <v>430</v>
      </c>
      <c r="H10" s="570">
        <v>923</v>
      </c>
      <c r="I10" s="571">
        <v>1567</v>
      </c>
      <c r="J10" s="572">
        <v>2548</v>
      </c>
      <c r="K10" s="573">
        <v>3182</v>
      </c>
      <c r="M10" s="48">
        <v>154</v>
      </c>
      <c r="N10" s="590">
        <v>68.5</v>
      </c>
      <c r="O10" s="568">
        <v>13</v>
      </c>
      <c r="P10" s="591">
        <v>176</v>
      </c>
      <c r="Q10" s="607">
        <v>22</v>
      </c>
      <c r="R10" s="613">
        <v>63</v>
      </c>
      <c r="S10" s="570">
        <v>122</v>
      </c>
      <c r="T10" s="592">
        <v>258</v>
      </c>
      <c r="U10" s="572">
        <v>30.5</v>
      </c>
      <c r="V10" s="573">
        <v>78</v>
      </c>
      <c r="X10" s="91" t="s">
        <v>250</v>
      </c>
      <c r="Y10" s="91">
        <v>33818</v>
      </c>
      <c r="Z10" s="92">
        <v>11332</v>
      </c>
      <c r="AB10" s="91" t="s">
        <v>250</v>
      </c>
      <c r="AC10" s="91">
        <v>16738</v>
      </c>
      <c r="AD10" s="92">
        <v>28412</v>
      </c>
      <c r="AF10" s="91" t="s">
        <v>250</v>
      </c>
      <c r="AG10" s="91">
        <v>32877</v>
      </c>
      <c r="AH10" s="92">
        <v>12273</v>
      </c>
    </row>
    <row r="11" spans="2:34" ht="16.5" thickBot="1" x14ac:dyDescent="0.3">
      <c r="B11" s="48">
        <v>3009</v>
      </c>
      <c r="C11" s="567">
        <v>445</v>
      </c>
      <c r="D11" s="568">
        <v>374</v>
      </c>
      <c r="E11" s="569">
        <v>1278</v>
      </c>
      <c r="F11" s="607">
        <v>1082</v>
      </c>
      <c r="G11" s="608">
        <v>360</v>
      </c>
      <c r="H11" s="570">
        <v>873</v>
      </c>
      <c r="I11" s="571">
        <v>1015</v>
      </c>
      <c r="J11" s="572">
        <v>5338</v>
      </c>
      <c r="K11" s="573">
        <v>3098</v>
      </c>
      <c r="M11" s="48">
        <v>239</v>
      </c>
      <c r="N11" s="590">
        <v>76.5</v>
      </c>
      <c r="O11" s="568">
        <v>61</v>
      </c>
      <c r="P11" s="591">
        <v>272</v>
      </c>
      <c r="Q11" s="607">
        <v>202</v>
      </c>
      <c r="R11" s="613">
        <v>43</v>
      </c>
      <c r="S11" s="570">
        <v>99</v>
      </c>
      <c r="T11" s="592">
        <v>150.5</v>
      </c>
      <c r="U11" s="572">
        <v>218</v>
      </c>
      <c r="V11" s="573">
        <v>75</v>
      </c>
      <c r="X11" s="91" t="s">
        <v>251</v>
      </c>
      <c r="Y11" s="599">
        <v>7</v>
      </c>
      <c r="Z11" s="270">
        <v>22493</v>
      </c>
      <c r="AB11" s="91" t="s">
        <v>251</v>
      </c>
      <c r="AC11" s="599">
        <v>17087</v>
      </c>
      <c r="AD11" s="270">
        <v>5413</v>
      </c>
      <c r="AF11" s="91" t="s">
        <v>251</v>
      </c>
      <c r="AG11" s="599">
        <v>948</v>
      </c>
      <c r="AH11" s="270">
        <v>21552</v>
      </c>
    </row>
    <row r="12" spans="2:34" ht="15.75" x14ac:dyDescent="0.25">
      <c r="B12" s="48">
        <v>3664</v>
      </c>
      <c r="C12" s="567">
        <v>250</v>
      </c>
      <c r="D12" s="568">
        <v>1080</v>
      </c>
      <c r="E12" s="569">
        <v>962</v>
      </c>
      <c r="F12" s="607">
        <v>1113</v>
      </c>
      <c r="G12" s="608">
        <v>440</v>
      </c>
      <c r="H12" s="570">
        <v>1064</v>
      </c>
      <c r="I12" s="571">
        <v>1542</v>
      </c>
      <c r="J12" s="572">
        <v>6921</v>
      </c>
      <c r="K12" s="573">
        <v>3194</v>
      </c>
      <c r="M12" s="48">
        <v>270</v>
      </c>
      <c r="N12" s="590">
        <v>7</v>
      </c>
      <c r="O12" s="568">
        <v>243</v>
      </c>
      <c r="P12" s="591">
        <v>220</v>
      </c>
      <c r="Q12" s="607">
        <v>208.5</v>
      </c>
      <c r="R12" s="613">
        <v>66</v>
      </c>
      <c r="S12" s="570">
        <v>167</v>
      </c>
      <c r="T12" s="592">
        <v>255</v>
      </c>
      <c r="U12" s="572">
        <v>266</v>
      </c>
      <c r="V12" s="573">
        <v>80</v>
      </c>
      <c r="X12" s="91"/>
      <c r="Y12" s="1" t="s">
        <v>252</v>
      </c>
      <c r="Z12" s="92" t="s">
        <v>253</v>
      </c>
      <c r="AB12" s="91"/>
      <c r="AC12" s="1" t="s">
        <v>252</v>
      </c>
      <c r="AD12" s="92" t="s">
        <v>253</v>
      </c>
      <c r="AF12" s="91"/>
      <c r="AG12" s="1" t="s">
        <v>252</v>
      </c>
      <c r="AH12" s="92" t="s">
        <v>253</v>
      </c>
    </row>
    <row r="13" spans="2:34" ht="15.75" x14ac:dyDescent="0.25">
      <c r="B13" s="48">
        <v>3607</v>
      </c>
      <c r="C13" s="567">
        <v>409</v>
      </c>
      <c r="D13" s="568">
        <v>377</v>
      </c>
      <c r="E13" s="569">
        <v>862</v>
      </c>
      <c r="F13" s="607">
        <v>978</v>
      </c>
      <c r="G13" s="608">
        <v>932</v>
      </c>
      <c r="H13" s="570">
        <v>552</v>
      </c>
      <c r="I13" s="571">
        <v>1012</v>
      </c>
      <c r="J13" s="572">
        <v>5514</v>
      </c>
      <c r="K13" s="573">
        <v>3215</v>
      </c>
      <c r="M13" s="48">
        <v>266</v>
      </c>
      <c r="N13" s="590">
        <v>61</v>
      </c>
      <c r="O13" s="568">
        <v>62</v>
      </c>
      <c r="P13" s="591">
        <v>198.5</v>
      </c>
      <c r="Q13" s="607">
        <v>188</v>
      </c>
      <c r="R13" s="613">
        <v>179</v>
      </c>
      <c r="S13" s="570">
        <v>12</v>
      </c>
      <c r="T13" s="592">
        <v>148</v>
      </c>
      <c r="U13" s="572">
        <v>225</v>
      </c>
      <c r="V13" s="573">
        <v>84</v>
      </c>
      <c r="X13" s="91" t="s">
        <v>251</v>
      </c>
      <c r="Y13" s="596">
        <v>7</v>
      </c>
      <c r="Z13" s="92"/>
      <c r="AB13" s="91" t="s">
        <v>251</v>
      </c>
      <c r="AC13" s="596">
        <v>5413</v>
      </c>
      <c r="AD13" s="92"/>
      <c r="AF13" s="91" t="s">
        <v>251</v>
      </c>
      <c r="AG13" s="596">
        <v>948</v>
      </c>
      <c r="AH13" s="92"/>
    </row>
    <row r="14" spans="2:34" ht="15.75" x14ac:dyDescent="0.25">
      <c r="B14" s="48">
        <v>1825</v>
      </c>
      <c r="C14" s="567">
        <v>236</v>
      </c>
      <c r="D14" s="568">
        <v>164</v>
      </c>
      <c r="E14" s="569">
        <v>890</v>
      </c>
      <c r="F14" s="607">
        <v>180</v>
      </c>
      <c r="G14" s="608">
        <v>890</v>
      </c>
      <c r="H14" s="570">
        <v>1176</v>
      </c>
      <c r="I14" s="571">
        <v>1202</v>
      </c>
      <c r="J14" s="572">
        <v>3345</v>
      </c>
      <c r="K14" s="573">
        <v>3218</v>
      </c>
      <c r="M14" s="48">
        <v>181</v>
      </c>
      <c r="N14" s="590">
        <v>6</v>
      </c>
      <c r="O14" s="568">
        <v>5</v>
      </c>
      <c r="P14" s="591">
        <v>207</v>
      </c>
      <c r="Q14" s="607">
        <v>11</v>
      </c>
      <c r="R14" s="613">
        <v>172</v>
      </c>
      <c r="S14" s="570">
        <v>199</v>
      </c>
      <c r="T14" s="592">
        <v>205</v>
      </c>
      <c r="U14" s="572">
        <v>107</v>
      </c>
      <c r="V14" s="573">
        <v>85</v>
      </c>
      <c r="X14" s="91" t="s">
        <v>79</v>
      </c>
      <c r="Y14" s="597">
        <v>11250</v>
      </c>
      <c r="Z14" s="92"/>
      <c r="AB14" s="91" t="s">
        <v>79</v>
      </c>
      <c r="AC14" s="597">
        <v>11250</v>
      </c>
      <c r="AD14" s="92"/>
      <c r="AF14" s="91" t="s">
        <v>79</v>
      </c>
      <c r="AG14" s="597">
        <v>11250</v>
      </c>
      <c r="AH14" s="92"/>
    </row>
    <row r="15" spans="2:34" ht="15.75" x14ac:dyDescent="0.25">
      <c r="B15" s="48">
        <v>1315</v>
      </c>
      <c r="C15" s="567">
        <v>433</v>
      </c>
      <c r="D15" s="568">
        <v>699</v>
      </c>
      <c r="E15" s="569">
        <v>1055</v>
      </c>
      <c r="F15" s="607">
        <v>1928</v>
      </c>
      <c r="G15" s="608">
        <v>428</v>
      </c>
      <c r="H15" s="570">
        <v>707</v>
      </c>
      <c r="I15" s="571">
        <v>1328</v>
      </c>
      <c r="J15" s="572">
        <v>4649</v>
      </c>
      <c r="K15" s="573">
        <v>3244</v>
      </c>
      <c r="M15" s="48">
        <v>158</v>
      </c>
      <c r="N15" s="590">
        <v>71</v>
      </c>
      <c r="O15" s="568">
        <v>153</v>
      </c>
      <c r="P15" s="591">
        <v>238</v>
      </c>
      <c r="Q15" s="607">
        <v>270</v>
      </c>
      <c r="R15" s="613">
        <v>62</v>
      </c>
      <c r="S15" s="570">
        <v>36</v>
      </c>
      <c r="T15" s="592">
        <v>230</v>
      </c>
      <c r="U15" s="572">
        <v>188</v>
      </c>
      <c r="V15" s="573">
        <v>91</v>
      </c>
      <c r="X15" s="91" t="s">
        <v>254</v>
      </c>
      <c r="Y15" s="597">
        <v>751.2467062905331</v>
      </c>
      <c r="Z15" s="92" t="s">
        <v>255</v>
      </c>
      <c r="AB15" s="91" t="s">
        <v>254</v>
      </c>
      <c r="AC15" s="597">
        <v>751.24645587063776</v>
      </c>
      <c r="AD15" s="92" t="s">
        <v>255</v>
      </c>
      <c r="AF15" s="91" t="s">
        <v>254</v>
      </c>
      <c r="AG15" s="597">
        <v>751.248292281266</v>
      </c>
      <c r="AH15" s="92" t="s">
        <v>255</v>
      </c>
    </row>
    <row r="16" spans="2:34" ht="15.75" x14ac:dyDescent="0.25">
      <c r="B16" s="48">
        <v>3789</v>
      </c>
      <c r="C16" s="567">
        <v>387</v>
      </c>
      <c r="D16" s="568">
        <v>449</v>
      </c>
      <c r="E16" s="569">
        <v>1311</v>
      </c>
      <c r="F16" s="607">
        <v>601</v>
      </c>
      <c r="G16" s="608">
        <v>757</v>
      </c>
      <c r="H16" s="570">
        <v>841</v>
      </c>
      <c r="I16" s="571">
        <v>813</v>
      </c>
      <c r="J16" s="572">
        <v>5680</v>
      </c>
      <c r="K16" s="573">
        <v>3268</v>
      </c>
      <c r="M16" s="48">
        <v>277</v>
      </c>
      <c r="N16" s="590">
        <v>53</v>
      </c>
      <c r="O16" s="568">
        <v>90</v>
      </c>
      <c r="P16" s="591">
        <v>276</v>
      </c>
      <c r="Q16" s="607">
        <v>102</v>
      </c>
      <c r="R16" s="613">
        <v>138.5</v>
      </c>
      <c r="S16" s="570">
        <v>80</v>
      </c>
      <c r="T16" s="592">
        <v>70</v>
      </c>
      <c r="U16" s="572">
        <v>227</v>
      </c>
      <c r="V16" s="573">
        <v>95.5</v>
      </c>
      <c r="X16" s="91" t="s">
        <v>256</v>
      </c>
      <c r="Y16" s="597">
        <v>14.965123847946877</v>
      </c>
      <c r="Z16" s="92" t="s">
        <v>257</v>
      </c>
      <c r="AB16" s="91" t="s">
        <v>256</v>
      </c>
      <c r="AC16" s="597">
        <v>7.7690882324841564</v>
      </c>
      <c r="AD16" s="92" t="s">
        <v>257</v>
      </c>
      <c r="AF16" s="91" t="s">
        <v>256</v>
      </c>
      <c r="AG16" s="597">
        <v>13.712510372194147</v>
      </c>
      <c r="AH16" s="92" t="s">
        <v>257</v>
      </c>
    </row>
    <row r="17" spans="2:34" ht="15.75" x14ac:dyDescent="0.25">
      <c r="B17" s="48">
        <v>1625</v>
      </c>
      <c r="C17" s="567">
        <v>507</v>
      </c>
      <c r="D17" s="568">
        <v>1137</v>
      </c>
      <c r="E17" s="569">
        <v>822</v>
      </c>
      <c r="F17" s="607">
        <v>1016</v>
      </c>
      <c r="G17" s="608">
        <v>278</v>
      </c>
      <c r="H17" s="570">
        <v>500</v>
      </c>
      <c r="I17" s="571">
        <v>1642</v>
      </c>
      <c r="J17" s="572">
        <v>4278</v>
      </c>
      <c r="K17" s="573">
        <v>3249</v>
      </c>
      <c r="M17" s="48">
        <v>171</v>
      </c>
      <c r="N17" s="590">
        <v>102</v>
      </c>
      <c r="O17" s="568">
        <v>251</v>
      </c>
      <c r="P17" s="591">
        <v>190.5</v>
      </c>
      <c r="Q17" s="607">
        <v>192.5</v>
      </c>
      <c r="R17" s="613">
        <v>27</v>
      </c>
      <c r="S17" s="570">
        <v>4</v>
      </c>
      <c r="T17" s="592">
        <v>266</v>
      </c>
      <c r="U17" s="572">
        <v>168</v>
      </c>
      <c r="V17" s="573">
        <v>92</v>
      </c>
      <c r="X17" s="91" t="s">
        <v>258</v>
      </c>
      <c r="Y17" s="597">
        <v>0.86401182820682165</v>
      </c>
      <c r="Z17" s="92"/>
      <c r="AB17" s="91" t="s">
        <v>258</v>
      </c>
      <c r="AC17" s="597">
        <v>0.44854851823826813</v>
      </c>
      <c r="AD17" s="92"/>
      <c r="AF17" s="91" t="s">
        <v>258</v>
      </c>
      <c r="AG17" s="597">
        <v>0.79169215546518257</v>
      </c>
      <c r="AH17" s="92"/>
    </row>
    <row r="18" spans="2:34" ht="16.5" thickBot="1" x14ac:dyDescent="0.3">
      <c r="B18" s="48">
        <v>3264</v>
      </c>
      <c r="C18" s="567">
        <v>376</v>
      </c>
      <c r="D18" s="568">
        <v>616</v>
      </c>
      <c r="E18" s="569">
        <v>1116</v>
      </c>
      <c r="F18" s="607">
        <v>778</v>
      </c>
      <c r="G18" s="608">
        <v>844</v>
      </c>
      <c r="H18" s="570">
        <v>1246</v>
      </c>
      <c r="I18" s="571">
        <v>898</v>
      </c>
      <c r="J18" s="572">
        <v>5904</v>
      </c>
      <c r="K18" s="573">
        <v>3234</v>
      </c>
      <c r="M18" s="48">
        <v>251</v>
      </c>
      <c r="N18" s="590">
        <v>46.5</v>
      </c>
      <c r="O18" s="568">
        <v>131</v>
      </c>
      <c r="P18" s="591">
        <v>246</v>
      </c>
      <c r="Q18" s="607">
        <v>146</v>
      </c>
      <c r="R18" s="613">
        <v>162</v>
      </c>
      <c r="S18" s="570">
        <v>211</v>
      </c>
      <c r="T18" s="592">
        <v>113</v>
      </c>
      <c r="U18" s="572">
        <v>236</v>
      </c>
      <c r="V18" s="573">
        <v>89</v>
      </c>
      <c r="X18" s="91" t="s">
        <v>259</v>
      </c>
      <c r="Y18" s="596">
        <v>0</v>
      </c>
      <c r="Z18" s="598">
        <v>0</v>
      </c>
      <c r="AB18" s="91" t="s">
        <v>259</v>
      </c>
      <c r="AC18" s="596">
        <v>3.9968028886505635E-15</v>
      </c>
      <c r="AD18" s="598">
        <v>7.9936057773011271E-15</v>
      </c>
      <c r="AF18" s="91" t="s">
        <v>259</v>
      </c>
      <c r="AG18" s="596">
        <v>0</v>
      </c>
      <c r="AH18" s="598">
        <v>0</v>
      </c>
    </row>
    <row r="19" spans="2:34" ht="16.5" thickBot="1" x14ac:dyDescent="0.3">
      <c r="B19" s="48">
        <v>2158</v>
      </c>
      <c r="C19" s="567">
        <v>677</v>
      </c>
      <c r="D19" s="568">
        <v>1130</v>
      </c>
      <c r="E19" s="569">
        <v>381</v>
      </c>
      <c r="F19" s="607">
        <v>835</v>
      </c>
      <c r="G19" s="608">
        <v>1453</v>
      </c>
      <c r="H19" s="570">
        <v>528</v>
      </c>
      <c r="I19" s="571">
        <v>755</v>
      </c>
      <c r="J19" s="572">
        <v>4651</v>
      </c>
      <c r="K19" s="573">
        <v>3266</v>
      </c>
      <c r="M19" s="48">
        <v>196</v>
      </c>
      <c r="N19" s="590">
        <v>132</v>
      </c>
      <c r="O19" s="568">
        <v>249</v>
      </c>
      <c r="P19" s="591">
        <v>64.5</v>
      </c>
      <c r="Q19" s="607">
        <v>161</v>
      </c>
      <c r="R19" s="613">
        <v>242</v>
      </c>
      <c r="S19" s="570">
        <v>9</v>
      </c>
      <c r="T19" s="592">
        <v>52</v>
      </c>
      <c r="U19" s="572">
        <v>189</v>
      </c>
      <c r="V19" s="573">
        <v>94</v>
      </c>
      <c r="X19" s="550" t="s">
        <v>260</v>
      </c>
      <c r="Y19" s="600">
        <v>4.7995032694414857E-88</v>
      </c>
      <c r="Z19" s="549">
        <v>9.5990065388829714E-88</v>
      </c>
      <c r="AB19" s="550" t="s">
        <v>260</v>
      </c>
      <c r="AC19" s="600">
        <v>5.2090157761342179E-16</v>
      </c>
      <c r="AD19" s="549">
        <v>1.0418031552268436E-15</v>
      </c>
      <c r="AF19" s="550" t="s">
        <v>260</v>
      </c>
      <c r="AG19" s="600">
        <v>7.3812962980525629E-58</v>
      </c>
      <c r="AH19" s="549">
        <v>1.4762592596105126E-57</v>
      </c>
    </row>
    <row r="20" spans="2:34" ht="16.5" thickBot="1" x14ac:dyDescent="0.3">
      <c r="B20" s="48">
        <v>2801</v>
      </c>
      <c r="C20" s="567">
        <v>533</v>
      </c>
      <c r="D20" s="568">
        <v>347</v>
      </c>
      <c r="E20" s="569">
        <v>458</v>
      </c>
      <c r="F20" s="607">
        <v>705</v>
      </c>
      <c r="G20" s="608">
        <v>559</v>
      </c>
      <c r="H20" s="570">
        <v>532</v>
      </c>
      <c r="I20" s="571">
        <v>998</v>
      </c>
      <c r="J20" s="572">
        <v>4385</v>
      </c>
      <c r="K20" s="573">
        <v>2548</v>
      </c>
      <c r="M20" s="48">
        <v>227</v>
      </c>
      <c r="N20" s="590">
        <v>110.5</v>
      </c>
      <c r="O20" s="568">
        <v>54</v>
      </c>
      <c r="P20" s="591">
        <v>91</v>
      </c>
      <c r="Q20" s="607">
        <v>131</v>
      </c>
      <c r="R20" s="613">
        <v>94</v>
      </c>
      <c r="S20" s="570">
        <v>10</v>
      </c>
      <c r="T20" s="592">
        <v>142</v>
      </c>
      <c r="U20" s="572">
        <v>175</v>
      </c>
      <c r="V20" s="573">
        <v>30.5</v>
      </c>
      <c r="X20" s="962" t="s">
        <v>271</v>
      </c>
      <c r="Y20" s="963"/>
      <c r="Z20" s="626" t="s">
        <v>33</v>
      </c>
      <c r="AB20" s="960" t="s">
        <v>272</v>
      </c>
      <c r="AC20" s="961"/>
      <c r="AD20" s="628">
        <v>1.561769E-2</v>
      </c>
      <c r="AF20" s="960" t="s">
        <v>271</v>
      </c>
      <c r="AG20" s="961"/>
      <c r="AH20" s="624" t="s">
        <v>33</v>
      </c>
    </row>
    <row r="21" spans="2:34" ht="16.5" thickBot="1" x14ac:dyDescent="0.3">
      <c r="B21" s="48">
        <v>2242</v>
      </c>
      <c r="C21" s="567">
        <v>482</v>
      </c>
      <c r="D21" s="568">
        <v>1327</v>
      </c>
      <c r="E21" s="569">
        <v>1037</v>
      </c>
      <c r="F21" s="607">
        <v>882</v>
      </c>
      <c r="G21" s="608">
        <v>663</v>
      </c>
      <c r="H21" s="570">
        <v>986</v>
      </c>
      <c r="I21" s="571">
        <v>1017</v>
      </c>
      <c r="J21" s="572">
        <v>5437</v>
      </c>
      <c r="K21" s="573">
        <v>3199</v>
      </c>
      <c r="M21" s="48">
        <v>200</v>
      </c>
      <c r="N21" s="590">
        <v>93</v>
      </c>
      <c r="O21" s="568">
        <v>277</v>
      </c>
      <c r="P21" s="591">
        <v>236</v>
      </c>
      <c r="Q21" s="607">
        <v>169.5</v>
      </c>
      <c r="R21" s="613">
        <v>122</v>
      </c>
      <c r="S21" s="570">
        <v>138</v>
      </c>
      <c r="T21" s="592">
        <v>152</v>
      </c>
      <c r="U21" s="572">
        <v>221.5</v>
      </c>
      <c r="V21" s="573">
        <v>82</v>
      </c>
      <c r="X21" s="996" t="s">
        <v>267</v>
      </c>
      <c r="Y21" s="997"/>
      <c r="Z21" s="630">
        <v>0.99</v>
      </c>
      <c r="AB21" s="998" t="s">
        <v>267</v>
      </c>
      <c r="AC21" s="999"/>
      <c r="AD21" s="629">
        <v>0.99</v>
      </c>
      <c r="AF21" s="998" t="s">
        <v>267</v>
      </c>
      <c r="AG21" s="999"/>
      <c r="AH21" s="629">
        <v>0.99</v>
      </c>
    </row>
    <row r="22" spans="2:34" ht="16.5" thickBot="1" x14ac:dyDescent="0.3">
      <c r="B22" s="48">
        <v>2833</v>
      </c>
      <c r="C22" s="567">
        <v>347</v>
      </c>
      <c r="D22" s="568">
        <v>854</v>
      </c>
      <c r="E22" s="569">
        <v>1170</v>
      </c>
      <c r="F22" s="607">
        <v>151</v>
      </c>
      <c r="G22" s="608">
        <v>656</v>
      </c>
      <c r="H22" s="570">
        <v>995</v>
      </c>
      <c r="I22" s="571">
        <v>1135</v>
      </c>
      <c r="J22" s="572">
        <v>4833</v>
      </c>
      <c r="K22" s="573">
        <v>3308</v>
      </c>
      <c r="M22" s="48">
        <v>230</v>
      </c>
      <c r="N22" s="590">
        <v>29.5</v>
      </c>
      <c r="O22" s="568">
        <v>196</v>
      </c>
      <c r="P22" s="591">
        <v>256</v>
      </c>
      <c r="Q22" s="607">
        <v>7</v>
      </c>
      <c r="R22" s="613">
        <v>117</v>
      </c>
      <c r="S22" s="570">
        <v>139</v>
      </c>
      <c r="T22" s="592">
        <v>186</v>
      </c>
      <c r="U22" s="572">
        <v>197</v>
      </c>
      <c r="V22" s="573">
        <v>101</v>
      </c>
      <c r="X22" s="978" t="s">
        <v>269</v>
      </c>
      <c r="Y22" s="995"/>
      <c r="Z22" s="552">
        <v>2.5842000000000001</v>
      </c>
      <c r="AB22" s="978" t="s">
        <v>269</v>
      </c>
      <c r="AC22" s="995"/>
      <c r="AD22" s="552" t="s">
        <v>273</v>
      </c>
      <c r="AF22" s="978" t="s">
        <v>269</v>
      </c>
      <c r="AG22" s="995"/>
      <c r="AH22" s="552">
        <v>1.824786</v>
      </c>
    </row>
    <row r="23" spans="2:34" ht="16.5" thickBot="1" x14ac:dyDescent="0.3">
      <c r="B23" s="48">
        <v>1938</v>
      </c>
      <c r="C23" s="567">
        <v>471</v>
      </c>
      <c r="D23" s="568">
        <v>722</v>
      </c>
      <c r="E23" s="569">
        <v>1122</v>
      </c>
      <c r="F23" s="607">
        <v>938</v>
      </c>
      <c r="G23" s="608">
        <v>661</v>
      </c>
      <c r="H23" s="570">
        <v>826</v>
      </c>
      <c r="I23" s="571">
        <v>1159</v>
      </c>
      <c r="J23" s="572">
        <v>4424</v>
      </c>
      <c r="K23" s="573">
        <v>3413</v>
      </c>
      <c r="M23" s="48">
        <v>183</v>
      </c>
      <c r="N23" s="590">
        <v>85</v>
      </c>
      <c r="O23" s="568">
        <v>161</v>
      </c>
      <c r="P23" s="591">
        <v>247</v>
      </c>
      <c r="Q23" s="607">
        <v>182</v>
      </c>
      <c r="R23" s="613">
        <v>120</v>
      </c>
      <c r="S23" s="570">
        <v>73.5</v>
      </c>
      <c r="T23" s="592">
        <v>193</v>
      </c>
      <c r="U23" s="572">
        <v>177.5</v>
      </c>
      <c r="V23" s="573">
        <v>112</v>
      </c>
    </row>
    <row r="24" spans="2:34" ht="16.5" thickBot="1" x14ac:dyDescent="0.3">
      <c r="B24" s="48">
        <v>2709</v>
      </c>
      <c r="C24" s="567">
        <v>406</v>
      </c>
      <c r="D24" s="568">
        <v>1225</v>
      </c>
      <c r="E24" s="569">
        <v>607</v>
      </c>
      <c r="F24" s="607">
        <v>1427</v>
      </c>
      <c r="G24" s="608">
        <v>398</v>
      </c>
      <c r="H24" s="570">
        <v>1522</v>
      </c>
      <c r="I24" s="571">
        <v>1852</v>
      </c>
      <c r="J24" s="572">
        <v>6883</v>
      </c>
      <c r="K24" s="573">
        <v>3263</v>
      </c>
      <c r="M24" s="48">
        <v>224</v>
      </c>
      <c r="N24" s="590">
        <v>59</v>
      </c>
      <c r="O24" s="568">
        <v>263</v>
      </c>
      <c r="P24" s="591">
        <v>125.5</v>
      </c>
      <c r="Q24" s="607">
        <v>238</v>
      </c>
      <c r="R24" s="613">
        <v>50</v>
      </c>
      <c r="S24" s="570">
        <v>251</v>
      </c>
      <c r="T24" s="592">
        <v>283</v>
      </c>
      <c r="U24" s="572">
        <v>264</v>
      </c>
      <c r="V24" s="573">
        <v>93</v>
      </c>
      <c r="X24" s="720" t="s">
        <v>261</v>
      </c>
      <c r="Y24" s="721"/>
      <c r="Z24" s="722"/>
      <c r="AB24" s="720" t="s">
        <v>261</v>
      </c>
      <c r="AC24" s="721"/>
      <c r="AD24" s="722"/>
    </row>
    <row r="25" spans="2:34" ht="16.5" thickBot="1" x14ac:dyDescent="0.3">
      <c r="B25" s="48">
        <v>1571</v>
      </c>
      <c r="C25" s="567">
        <v>579</v>
      </c>
      <c r="D25" s="568">
        <v>1068</v>
      </c>
      <c r="E25" s="569">
        <v>1160</v>
      </c>
      <c r="F25" s="607">
        <v>3627</v>
      </c>
      <c r="G25" s="608">
        <v>617</v>
      </c>
      <c r="H25" s="570">
        <v>1759</v>
      </c>
      <c r="I25" s="571">
        <v>948</v>
      </c>
      <c r="J25" s="572">
        <v>8025</v>
      </c>
      <c r="K25" s="573">
        <v>3304</v>
      </c>
      <c r="M25" s="48">
        <v>168</v>
      </c>
      <c r="N25" s="590">
        <v>119</v>
      </c>
      <c r="O25" s="568">
        <v>240</v>
      </c>
      <c r="P25" s="591">
        <v>254</v>
      </c>
      <c r="Q25" s="607">
        <v>293</v>
      </c>
      <c r="R25" s="613">
        <v>105</v>
      </c>
      <c r="S25" s="570">
        <v>278</v>
      </c>
      <c r="T25" s="592">
        <v>129</v>
      </c>
      <c r="U25" s="572">
        <v>279</v>
      </c>
      <c r="V25" s="573">
        <v>100</v>
      </c>
      <c r="X25" s="967" t="s">
        <v>264</v>
      </c>
      <c r="Y25" s="968"/>
      <c r="Z25" s="969"/>
      <c r="AB25" s="990" t="s">
        <v>265</v>
      </c>
      <c r="AC25" s="809"/>
      <c r="AD25" s="991"/>
    </row>
    <row r="26" spans="2:34" ht="15.75" x14ac:dyDescent="0.25">
      <c r="B26" s="48">
        <v>2259</v>
      </c>
      <c r="C26" s="567">
        <v>514</v>
      </c>
      <c r="D26" s="568">
        <v>1393</v>
      </c>
      <c r="E26" s="569">
        <v>641</v>
      </c>
      <c r="F26" s="607">
        <v>905</v>
      </c>
      <c r="G26" s="608">
        <v>79</v>
      </c>
      <c r="H26" s="570">
        <v>880</v>
      </c>
      <c r="I26" s="571">
        <v>825</v>
      </c>
      <c r="J26" s="572">
        <v>5437</v>
      </c>
      <c r="K26" s="573">
        <v>2059</v>
      </c>
      <c r="M26" s="48">
        <v>203</v>
      </c>
      <c r="N26" s="590">
        <v>103</v>
      </c>
      <c r="O26" s="568">
        <v>285</v>
      </c>
      <c r="P26" s="591">
        <v>139</v>
      </c>
      <c r="Q26" s="607">
        <v>175</v>
      </c>
      <c r="R26" s="613">
        <v>1</v>
      </c>
      <c r="S26" s="570">
        <v>103</v>
      </c>
      <c r="T26" s="592">
        <v>72</v>
      </c>
      <c r="U26" s="572">
        <v>221.5</v>
      </c>
      <c r="V26" s="573">
        <v>11</v>
      </c>
      <c r="X26" s="91"/>
      <c r="Y26" s="618" t="s">
        <v>190</v>
      </c>
      <c r="Z26" s="619" t="s">
        <v>191</v>
      </c>
      <c r="AB26" s="91"/>
      <c r="AC26" s="620" t="s">
        <v>190</v>
      </c>
      <c r="AD26" s="621" t="s">
        <v>191</v>
      </c>
    </row>
    <row r="27" spans="2:34" ht="16.5" thickBot="1" x14ac:dyDescent="0.3">
      <c r="B27" s="48">
        <v>2830</v>
      </c>
      <c r="C27" s="567">
        <v>817</v>
      </c>
      <c r="D27" s="568">
        <v>551</v>
      </c>
      <c r="E27" s="569">
        <v>1240</v>
      </c>
      <c r="F27" s="607">
        <v>576</v>
      </c>
      <c r="G27" s="608">
        <v>345</v>
      </c>
      <c r="H27" s="570">
        <v>979</v>
      </c>
      <c r="I27" s="571">
        <v>839</v>
      </c>
      <c r="J27" s="572">
        <v>4936</v>
      </c>
      <c r="K27" s="573">
        <v>3241</v>
      </c>
      <c r="M27" s="48">
        <v>229</v>
      </c>
      <c r="N27" s="590">
        <v>143</v>
      </c>
      <c r="O27" s="568">
        <v>115</v>
      </c>
      <c r="P27" s="591">
        <v>266</v>
      </c>
      <c r="Q27" s="607">
        <v>97</v>
      </c>
      <c r="R27" s="613">
        <v>39</v>
      </c>
      <c r="S27" s="570">
        <v>134</v>
      </c>
      <c r="T27" s="592">
        <v>79</v>
      </c>
      <c r="U27" s="572">
        <v>203</v>
      </c>
      <c r="V27" s="573">
        <v>90</v>
      </c>
      <c r="X27" s="91" t="s">
        <v>248</v>
      </c>
      <c r="Y27" s="91">
        <v>150</v>
      </c>
      <c r="Z27" s="92">
        <v>150</v>
      </c>
      <c r="AB27" s="91" t="s">
        <v>248</v>
      </c>
      <c r="AC27" s="91">
        <v>150</v>
      </c>
      <c r="AD27" s="92">
        <v>150</v>
      </c>
    </row>
    <row r="28" spans="2:34" ht="16.5" thickBot="1" x14ac:dyDescent="0.3">
      <c r="B28" s="48">
        <v>3445</v>
      </c>
      <c r="C28" s="567">
        <v>307</v>
      </c>
      <c r="D28" s="568">
        <v>847</v>
      </c>
      <c r="E28" s="569">
        <v>1155</v>
      </c>
      <c r="F28" s="607">
        <v>760</v>
      </c>
      <c r="G28" s="608">
        <v>607</v>
      </c>
      <c r="H28" s="570">
        <v>861</v>
      </c>
      <c r="I28" s="571">
        <v>510</v>
      </c>
      <c r="J28" s="572">
        <v>5913</v>
      </c>
      <c r="K28" s="573">
        <v>2579</v>
      </c>
      <c r="M28" s="48">
        <v>260</v>
      </c>
      <c r="N28" s="590">
        <v>17.5</v>
      </c>
      <c r="O28" s="568">
        <v>194</v>
      </c>
      <c r="P28" s="591">
        <v>253</v>
      </c>
      <c r="Q28" s="607">
        <v>141.5</v>
      </c>
      <c r="R28" s="613">
        <v>104</v>
      </c>
      <c r="S28" s="570">
        <v>92</v>
      </c>
      <c r="T28" s="592">
        <v>6</v>
      </c>
      <c r="U28" s="572">
        <v>238</v>
      </c>
      <c r="V28" s="573">
        <v>32</v>
      </c>
      <c r="X28" s="601" t="s">
        <v>249</v>
      </c>
      <c r="Y28" s="601">
        <v>220.75</v>
      </c>
      <c r="Z28" s="602">
        <v>83.5</v>
      </c>
      <c r="AB28" s="601" t="s">
        <v>249</v>
      </c>
      <c r="AC28" s="601">
        <v>127.5</v>
      </c>
      <c r="AD28" s="602">
        <v>173.5</v>
      </c>
    </row>
    <row r="29" spans="2:34" ht="15.75" x14ac:dyDescent="0.25">
      <c r="B29" s="48">
        <v>1243</v>
      </c>
      <c r="C29" s="567">
        <v>316</v>
      </c>
      <c r="D29" s="568">
        <v>507</v>
      </c>
      <c r="E29" s="569">
        <v>1576</v>
      </c>
      <c r="F29" s="607">
        <v>540</v>
      </c>
      <c r="G29" s="608">
        <v>853</v>
      </c>
      <c r="H29" s="570">
        <v>604</v>
      </c>
      <c r="I29" s="571">
        <v>1159</v>
      </c>
      <c r="J29" s="572">
        <v>2894</v>
      </c>
      <c r="K29" s="573">
        <v>3904</v>
      </c>
      <c r="M29" s="48">
        <v>155</v>
      </c>
      <c r="N29" s="590">
        <v>21</v>
      </c>
      <c r="O29" s="568">
        <v>98</v>
      </c>
      <c r="P29" s="591">
        <v>294</v>
      </c>
      <c r="Q29" s="607">
        <v>87.5</v>
      </c>
      <c r="R29" s="613">
        <v>164</v>
      </c>
      <c r="S29" s="570">
        <v>16</v>
      </c>
      <c r="T29" s="592">
        <v>193</v>
      </c>
      <c r="U29" s="572">
        <v>60</v>
      </c>
      <c r="V29" s="573">
        <v>147.5</v>
      </c>
      <c r="X29" s="91" t="s">
        <v>250</v>
      </c>
      <c r="Y29" s="91">
        <v>31093.5</v>
      </c>
      <c r="Z29" s="92">
        <v>14056.5</v>
      </c>
      <c r="AB29" s="91" t="s">
        <v>250</v>
      </c>
      <c r="AC29" s="91">
        <v>20411.5</v>
      </c>
      <c r="AD29" s="92">
        <v>24738.5</v>
      </c>
    </row>
    <row r="30" spans="2:34" ht="16.5" thickBot="1" x14ac:dyDescent="0.3">
      <c r="B30" s="48">
        <v>3412</v>
      </c>
      <c r="C30" s="567">
        <v>219</v>
      </c>
      <c r="D30" s="568">
        <v>466</v>
      </c>
      <c r="E30" s="569">
        <v>1059</v>
      </c>
      <c r="F30" s="607">
        <v>1085</v>
      </c>
      <c r="G30" s="608">
        <v>902</v>
      </c>
      <c r="H30" s="570">
        <v>894</v>
      </c>
      <c r="I30" s="571">
        <v>1141</v>
      </c>
      <c r="J30" s="572">
        <v>5857</v>
      </c>
      <c r="K30" s="573">
        <v>3321</v>
      </c>
      <c r="M30" s="48">
        <v>259</v>
      </c>
      <c r="N30" s="590">
        <v>3</v>
      </c>
      <c r="O30" s="568">
        <v>94</v>
      </c>
      <c r="P30" s="591">
        <v>239</v>
      </c>
      <c r="Q30" s="607">
        <v>203</v>
      </c>
      <c r="R30" s="613">
        <v>174</v>
      </c>
      <c r="S30" s="570">
        <v>111</v>
      </c>
      <c r="T30" s="592">
        <v>187</v>
      </c>
      <c r="U30" s="572">
        <v>231</v>
      </c>
      <c r="V30" s="573">
        <v>103</v>
      </c>
      <c r="X30" s="91" t="s">
        <v>251</v>
      </c>
      <c r="Y30" s="599">
        <v>2731.5</v>
      </c>
      <c r="Z30" s="270">
        <v>19768.5</v>
      </c>
      <c r="AB30" s="91" t="s">
        <v>251</v>
      </c>
      <c r="AC30" s="599">
        <v>13413.5</v>
      </c>
      <c r="AD30" s="270">
        <v>9086.5</v>
      </c>
    </row>
    <row r="31" spans="2:34" ht="15.75" x14ac:dyDescent="0.25">
      <c r="B31" s="48">
        <v>1282</v>
      </c>
      <c r="C31" s="567">
        <v>544</v>
      </c>
      <c r="D31" s="568">
        <v>525</v>
      </c>
      <c r="E31" s="569">
        <v>672</v>
      </c>
      <c r="F31" s="607">
        <v>985</v>
      </c>
      <c r="G31" s="608">
        <v>399</v>
      </c>
      <c r="H31" s="570">
        <v>1585</v>
      </c>
      <c r="I31" s="571">
        <v>1473</v>
      </c>
      <c r="J31" s="572">
        <v>4377</v>
      </c>
      <c r="K31" s="573">
        <v>3088</v>
      </c>
      <c r="M31" s="48">
        <v>157</v>
      </c>
      <c r="N31" s="590">
        <v>114</v>
      </c>
      <c r="O31" s="568">
        <v>109</v>
      </c>
      <c r="P31" s="591">
        <v>146</v>
      </c>
      <c r="Q31" s="607">
        <v>189</v>
      </c>
      <c r="R31" s="613">
        <v>51.5</v>
      </c>
      <c r="S31" s="570">
        <v>260</v>
      </c>
      <c r="T31" s="592">
        <v>247</v>
      </c>
      <c r="U31" s="572">
        <v>174</v>
      </c>
      <c r="V31" s="573">
        <v>74</v>
      </c>
      <c r="X31" s="91"/>
      <c r="Y31" s="1" t="s">
        <v>252</v>
      </c>
      <c r="Z31" s="92" t="s">
        <v>253</v>
      </c>
      <c r="AB31" s="91"/>
      <c r="AC31" s="1" t="s">
        <v>252</v>
      </c>
      <c r="AD31" s="92" t="s">
        <v>253</v>
      </c>
    </row>
    <row r="32" spans="2:34" ht="15.75" x14ac:dyDescent="0.25">
      <c r="B32" s="48">
        <v>2574</v>
      </c>
      <c r="C32" s="567">
        <v>368</v>
      </c>
      <c r="D32" s="568">
        <v>439</v>
      </c>
      <c r="E32" s="569">
        <v>860</v>
      </c>
      <c r="F32" s="607">
        <v>833</v>
      </c>
      <c r="G32" s="608">
        <v>1095</v>
      </c>
      <c r="H32" s="570">
        <v>1019</v>
      </c>
      <c r="I32" s="571">
        <v>909</v>
      </c>
      <c r="J32" s="572">
        <v>4865</v>
      </c>
      <c r="K32" s="573">
        <v>3232</v>
      </c>
      <c r="M32" s="48">
        <v>220</v>
      </c>
      <c r="N32" s="590">
        <v>41</v>
      </c>
      <c r="O32" s="568">
        <v>87.5</v>
      </c>
      <c r="P32" s="591">
        <v>197</v>
      </c>
      <c r="Q32" s="607">
        <v>160</v>
      </c>
      <c r="R32" s="613">
        <v>204</v>
      </c>
      <c r="S32" s="570">
        <v>154</v>
      </c>
      <c r="T32" s="592">
        <v>119</v>
      </c>
      <c r="U32" s="572">
        <v>198</v>
      </c>
      <c r="V32" s="573">
        <v>88</v>
      </c>
      <c r="X32" s="91" t="s">
        <v>251</v>
      </c>
      <c r="Y32" s="596">
        <v>2731.5</v>
      </c>
      <c r="Z32" s="92"/>
      <c r="AB32" s="91" t="s">
        <v>251</v>
      </c>
      <c r="AC32" s="596">
        <v>9086.5</v>
      </c>
      <c r="AD32" s="92"/>
    </row>
    <row r="33" spans="2:34" ht="15.75" x14ac:dyDescent="0.25">
      <c r="B33" s="48">
        <v>2288</v>
      </c>
      <c r="C33" s="567">
        <v>584</v>
      </c>
      <c r="D33" s="568">
        <v>333</v>
      </c>
      <c r="E33" s="569">
        <v>423</v>
      </c>
      <c r="F33" s="607">
        <v>653</v>
      </c>
      <c r="G33" s="608">
        <v>1444</v>
      </c>
      <c r="H33" s="570">
        <v>970</v>
      </c>
      <c r="I33" s="571">
        <v>890</v>
      </c>
      <c r="J33" s="572">
        <v>4244</v>
      </c>
      <c r="K33" s="573">
        <v>3341</v>
      </c>
      <c r="M33" s="48">
        <v>205</v>
      </c>
      <c r="N33" s="590">
        <v>121</v>
      </c>
      <c r="O33" s="568">
        <v>45.5</v>
      </c>
      <c r="P33" s="591">
        <v>83</v>
      </c>
      <c r="Q33" s="607">
        <v>115.5</v>
      </c>
      <c r="R33" s="613">
        <v>240</v>
      </c>
      <c r="S33" s="570">
        <v>133</v>
      </c>
      <c r="T33" s="592">
        <v>108</v>
      </c>
      <c r="U33" s="572">
        <v>166</v>
      </c>
      <c r="V33" s="573">
        <v>106</v>
      </c>
      <c r="X33" s="91" t="s">
        <v>79</v>
      </c>
      <c r="Y33" s="597">
        <v>11250</v>
      </c>
      <c r="Z33" s="92"/>
      <c r="AB33" s="91" t="s">
        <v>79</v>
      </c>
      <c r="AC33" s="597">
        <v>11250</v>
      </c>
      <c r="AD33" s="92"/>
    </row>
    <row r="34" spans="2:34" ht="15.75" x14ac:dyDescent="0.25">
      <c r="B34" s="48">
        <v>2235</v>
      </c>
      <c r="C34" s="567">
        <v>461</v>
      </c>
      <c r="D34" s="568">
        <v>257</v>
      </c>
      <c r="E34" s="569">
        <v>957</v>
      </c>
      <c r="F34" s="607">
        <v>496</v>
      </c>
      <c r="G34" s="608">
        <v>798</v>
      </c>
      <c r="H34" s="570">
        <v>477</v>
      </c>
      <c r="I34" s="571">
        <v>1010</v>
      </c>
      <c r="J34" s="572">
        <v>3465</v>
      </c>
      <c r="K34" s="573">
        <v>3226</v>
      </c>
      <c r="M34" s="48">
        <v>199</v>
      </c>
      <c r="N34" s="590">
        <v>79</v>
      </c>
      <c r="O34" s="568">
        <v>27</v>
      </c>
      <c r="P34" s="591">
        <v>218</v>
      </c>
      <c r="Q34" s="607">
        <v>76</v>
      </c>
      <c r="R34" s="613">
        <v>149</v>
      </c>
      <c r="S34" s="570">
        <v>1</v>
      </c>
      <c r="T34" s="592">
        <v>146</v>
      </c>
      <c r="U34" s="572">
        <v>120</v>
      </c>
      <c r="V34" s="573">
        <v>86</v>
      </c>
      <c r="X34" s="91" t="s">
        <v>254</v>
      </c>
      <c r="Y34" s="597">
        <v>751.24745754971866</v>
      </c>
      <c r="Z34" s="92" t="s">
        <v>255</v>
      </c>
      <c r="AB34" s="91" t="s">
        <v>254</v>
      </c>
      <c r="AC34" s="597">
        <v>751.24587155722361</v>
      </c>
      <c r="AD34" s="92" t="s">
        <v>255</v>
      </c>
    </row>
    <row r="35" spans="2:34" ht="15.75" x14ac:dyDescent="0.25">
      <c r="B35" s="48">
        <v>3360</v>
      </c>
      <c r="C35" s="567">
        <v>830</v>
      </c>
      <c r="D35" s="568">
        <v>383</v>
      </c>
      <c r="E35" s="569">
        <v>691</v>
      </c>
      <c r="F35" s="607">
        <v>1299</v>
      </c>
      <c r="G35" s="608">
        <v>1040</v>
      </c>
      <c r="H35" s="570">
        <v>997</v>
      </c>
      <c r="I35" s="571">
        <v>1009</v>
      </c>
      <c r="J35" s="572">
        <v>6039</v>
      </c>
      <c r="K35" s="573">
        <v>3570</v>
      </c>
      <c r="M35" s="48">
        <v>256</v>
      </c>
      <c r="N35" s="590">
        <v>145</v>
      </c>
      <c r="O35" s="568">
        <v>66.5</v>
      </c>
      <c r="P35" s="591">
        <v>152</v>
      </c>
      <c r="Q35" s="607">
        <v>229</v>
      </c>
      <c r="R35" s="613">
        <v>197</v>
      </c>
      <c r="S35" s="570">
        <v>141</v>
      </c>
      <c r="T35" s="592">
        <v>145</v>
      </c>
      <c r="U35" s="572">
        <v>242</v>
      </c>
      <c r="V35" s="573">
        <v>131</v>
      </c>
      <c r="X35" s="91" t="s">
        <v>256</v>
      </c>
      <c r="Y35" s="597">
        <v>11.338474312821573</v>
      </c>
      <c r="Z35" s="92" t="s">
        <v>257</v>
      </c>
      <c r="AB35" s="91" t="s">
        <v>256</v>
      </c>
      <c r="AC35" s="597">
        <v>2.8792171536549214</v>
      </c>
      <c r="AD35" s="92" t="s">
        <v>257</v>
      </c>
    </row>
    <row r="36" spans="2:34" ht="15.75" x14ac:dyDescent="0.25">
      <c r="B36" s="48">
        <v>3010</v>
      </c>
      <c r="C36" s="567">
        <v>692</v>
      </c>
      <c r="D36" s="568">
        <v>759</v>
      </c>
      <c r="E36" s="569">
        <v>1010</v>
      </c>
      <c r="F36" s="607">
        <v>546</v>
      </c>
      <c r="G36" s="608">
        <v>691</v>
      </c>
      <c r="H36" s="570">
        <v>688</v>
      </c>
      <c r="I36" s="571">
        <v>1065</v>
      </c>
      <c r="J36" s="572">
        <v>5003</v>
      </c>
      <c r="K36" s="573">
        <v>3458</v>
      </c>
      <c r="M36" s="48">
        <v>240</v>
      </c>
      <c r="N36" s="590">
        <v>133</v>
      </c>
      <c r="O36" s="568">
        <v>173</v>
      </c>
      <c r="P36" s="591">
        <v>228</v>
      </c>
      <c r="Q36" s="607">
        <v>91</v>
      </c>
      <c r="R36" s="613">
        <v>128.5</v>
      </c>
      <c r="S36" s="570">
        <v>32</v>
      </c>
      <c r="T36" s="592">
        <v>168</v>
      </c>
      <c r="U36" s="572">
        <v>205</v>
      </c>
      <c r="V36" s="573">
        <v>118</v>
      </c>
      <c r="X36" s="91" t="s">
        <v>258</v>
      </c>
      <c r="Y36" s="597">
        <v>0.65462711967071918</v>
      </c>
      <c r="Z36" s="92"/>
      <c r="AB36" s="91" t="s">
        <v>258</v>
      </c>
      <c r="AC36" s="597">
        <v>0.16623167987180568</v>
      </c>
      <c r="AD36" s="92"/>
    </row>
    <row r="37" spans="2:34" ht="16.5" thickBot="1" x14ac:dyDescent="0.3">
      <c r="B37" s="48">
        <v>1674</v>
      </c>
      <c r="C37" s="567">
        <v>827</v>
      </c>
      <c r="D37" s="568">
        <v>333</v>
      </c>
      <c r="E37" s="569">
        <v>432</v>
      </c>
      <c r="F37" s="607">
        <v>758</v>
      </c>
      <c r="G37" s="608">
        <v>761</v>
      </c>
      <c r="H37" s="570">
        <v>966</v>
      </c>
      <c r="I37" s="571">
        <v>1360</v>
      </c>
      <c r="J37" s="572">
        <v>3731</v>
      </c>
      <c r="K37" s="573">
        <v>3380</v>
      </c>
      <c r="M37" s="48">
        <v>174</v>
      </c>
      <c r="N37" s="590">
        <v>144</v>
      </c>
      <c r="O37" s="568">
        <v>45.5</v>
      </c>
      <c r="P37" s="591">
        <v>85</v>
      </c>
      <c r="Q37" s="607">
        <v>140</v>
      </c>
      <c r="R37" s="613">
        <v>143</v>
      </c>
      <c r="S37" s="570">
        <v>132</v>
      </c>
      <c r="T37" s="592">
        <v>234.5</v>
      </c>
      <c r="U37" s="572">
        <v>141</v>
      </c>
      <c r="V37" s="573">
        <v>111</v>
      </c>
      <c r="X37" s="91" t="s">
        <v>259</v>
      </c>
      <c r="Y37" s="596">
        <v>0</v>
      </c>
      <c r="Z37" s="598">
        <v>0</v>
      </c>
      <c r="AB37" s="91" t="s">
        <v>259</v>
      </c>
      <c r="AC37" s="596">
        <v>1.9933186219798227E-3</v>
      </c>
      <c r="AD37" s="598">
        <v>3.9866372439596454E-3</v>
      </c>
    </row>
    <row r="38" spans="2:34" ht="16.5" thickBot="1" x14ac:dyDescent="0.3">
      <c r="B38" s="48">
        <v>3638</v>
      </c>
      <c r="C38" s="567">
        <v>673</v>
      </c>
      <c r="D38" s="568">
        <v>272</v>
      </c>
      <c r="E38" s="569">
        <v>523</v>
      </c>
      <c r="F38" s="607">
        <v>635</v>
      </c>
      <c r="G38" s="608">
        <v>199</v>
      </c>
      <c r="H38" s="570">
        <v>622</v>
      </c>
      <c r="I38" s="571">
        <v>785</v>
      </c>
      <c r="J38" s="572">
        <v>5167</v>
      </c>
      <c r="K38" s="573">
        <v>2180</v>
      </c>
      <c r="M38" s="48">
        <v>268</v>
      </c>
      <c r="N38" s="590">
        <v>130.5</v>
      </c>
      <c r="O38" s="568">
        <v>31</v>
      </c>
      <c r="P38" s="591">
        <v>107.5</v>
      </c>
      <c r="Q38" s="607">
        <v>111</v>
      </c>
      <c r="R38" s="613">
        <v>15</v>
      </c>
      <c r="S38" s="570">
        <v>19</v>
      </c>
      <c r="T38" s="592">
        <v>60</v>
      </c>
      <c r="U38" s="572">
        <v>210</v>
      </c>
      <c r="V38" s="573">
        <v>14</v>
      </c>
      <c r="X38" s="550" t="s">
        <v>260</v>
      </c>
      <c r="Y38" s="600">
        <v>3.7562502115471099E-35</v>
      </c>
      <c r="Z38" s="549">
        <v>7.5125004230942198E-35</v>
      </c>
      <c r="AB38" s="550" t="s">
        <v>260</v>
      </c>
      <c r="AC38" s="600">
        <v>1.9408114689661042E-3</v>
      </c>
      <c r="AD38" s="549">
        <v>3.8816229379322084E-3</v>
      </c>
    </row>
    <row r="39" spans="2:34" ht="16.5" thickBot="1" x14ac:dyDescent="0.3">
      <c r="B39" s="48">
        <v>2883</v>
      </c>
      <c r="C39" s="567">
        <v>420</v>
      </c>
      <c r="D39" s="568">
        <v>230</v>
      </c>
      <c r="E39" s="569">
        <v>522</v>
      </c>
      <c r="F39" s="607">
        <v>598</v>
      </c>
      <c r="G39" s="608">
        <v>170</v>
      </c>
      <c r="H39" s="570">
        <v>629</v>
      </c>
      <c r="I39" s="571">
        <v>487</v>
      </c>
      <c r="J39" s="572">
        <v>4340</v>
      </c>
      <c r="K39" s="573">
        <v>1599</v>
      </c>
      <c r="M39" s="48">
        <v>234</v>
      </c>
      <c r="N39" s="590">
        <v>68.5</v>
      </c>
      <c r="O39" s="568">
        <v>20</v>
      </c>
      <c r="P39" s="591">
        <v>105.5</v>
      </c>
      <c r="Q39" s="607">
        <v>100</v>
      </c>
      <c r="R39" s="613">
        <v>10</v>
      </c>
      <c r="S39" s="570">
        <v>22</v>
      </c>
      <c r="T39" s="592">
        <v>2</v>
      </c>
      <c r="U39" s="572">
        <v>170</v>
      </c>
      <c r="V39" s="573">
        <v>2</v>
      </c>
      <c r="X39" s="960" t="s">
        <v>271</v>
      </c>
      <c r="Y39" s="961"/>
      <c r="Z39" s="628">
        <v>9.2148510000000006E-9</v>
      </c>
      <c r="AB39" s="958" t="s">
        <v>270</v>
      </c>
      <c r="AC39" s="959"/>
      <c r="AD39" s="625">
        <v>0.01</v>
      </c>
    </row>
    <row r="40" spans="2:34" ht="16.5" thickBot="1" x14ac:dyDescent="0.3">
      <c r="B40" s="48">
        <v>3201</v>
      </c>
      <c r="C40" s="567">
        <v>369</v>
      </c>
      <c r="D40" s="568">
        <v>700</v>
      </c>
      <c r="E40" s="569">
        <v>1210</v>
      </c>
      <c r="F40" s="607">
        <v>1139</v>
      </c>
      <c r="G40" s="608">
        <v>150</v>
      </c>
      <c r="H40" s="570">
        <v>1422</v>
      </c>
      <c r="I40" s="571">
        <v>852</v>
      </c>
      <c r="J40" s="572">
        <v>6462</v>
      </c>
      <c r="K40" s="573">
        <v>2581</v>
      </c>
      <c r="M40" s="48">
        <v>248</v>
      </c>
      <c r="N40" s="590">
        <v>42.5</v>
      </c>
      <c r="O40" s="568">
        <v>154</v>
      </c>
      <c r="P40" s="591">
        <v>261</v>
      </c>
      <c r="Q40" s="607">
        <v>214</v>
      </c>
      <c r="R40" s="613">
        <v>6</v>
      </c>
      <c r="S40" s="570">
        <v>243</v>
      </c>
      <c r="T40" s="592">
        <v>82.5</v>
      </c>
      <c r="U40" s="572">
        <v>256</v>
      </c>
      <c r="V40" s="573">
        <v>33</v>
      </c>
      <c r="X40" s="998" t="s">
        <v>268</v>
      </c>
      <c r="Y40" s="999"/>
      <c r="Z40" s="629">
        <v>0.99</v>
      </c>
      <c r="AB40" s="998" t="s">
        <v>268</v>
      </c>
      <c r="AC40" s="999"/>
      <c r="AD40" s="631">
        <v>0.26442369999999998</v>
      </c>
      <c r="AE40" s="1000" t="s">
        <v>275</v>
      </c>
      <c r="AF40" s="1001"/>
      <c r="AG40" s="1001"/>
      <c r="AH40" s="1002"/>
    </row>
    <row r="41" spans="2:34" ht="16.5" thickBot="1" x14ac:dyDescent="0.3">
      <c r="B41" s="48">
        <v>2096</v>
      </c>
      <c r="C41" s="567">
        <v>411</v>
      </c>
      <c r="D41" s="568">
        <v>442</v>
      </c>
      <c r="E41" s="569">
        <v>260</v>
      </c>
      <c r="F41" s="607">
        <v>499</v>
      </c>
      <c r="G41" s="608">
        <v>330</v>
      </c>
      <c r="H41" s="570">
        <v>937</v>
      </c>
      <c r="I41" s="571">
        <v>730</v>
      </c>
      <c r="J41" s="572">
        <v>3974</v>
      </c>
      <c r="K41" s="573">
        <v>1731</v>
      </c>
      <c r="M41" s="48">
        <v>192</v>
      </c>
      <c r="N41" s="590">
        <v>62</v>
      </c>
      <c r="O41" s="568">
        <v>89</v>
      </c>
      <c r="P41" s="591">
        <v>28</v>
      </c>
      <c r="Q41" s="607">
        <v>77.5</v>
      </c>
      <c r="R41" s="613">
        <v>38</v>
      </c>
      <c r="S41" s="570">
        <v>125</v>
      </c>
      <c r="T41" s="592">
        <v>44.5</v>
      </c>
      <c r="U41" s="572">
        <v>149</v>
      </c>
      <c r="V41" s="573">
        <v>6</v>
      </c>
      <c r="X41" s="978" t="s">
        <v>269</v>
      </c>
      <c r="Y41" s="995"/>
      <c r="Z41" s="552">
        <v>1.2582500000000001</v>
      </c>
      <c r="AB41" s="978" t="s">
        <v>269</v>
      </c>
      <c r="AC41" s="995"/>
      <c r="AD41" s="552">
        <v>0.2312999</v>
      </c>
      <c r="AE41" s="1003" t="s">
        <v>274</v>
      </c>
      <c r="AF41" s="1004"/>
      <c r="AG41" s="1004"/>
      <c r="AH41" s="1005"/>
    </row>
    <row r="42" spans="2:34" ht="15.75" x14ac:dyDescent="0.25">
      <c r="B42" s="48">
        <v>4818</v>
      </c>
      <c r="C42" s="567">
        <v>523</v>
      </c>
      <c r="D42" s="568">
        <v>1176</v>
      </c>
      <c r="E42" s="569">
        <v>522</v>
      </c>
      <c r="F42" s="607">
        <v>1786</v>
      </c>
      <c r="G42" s="608">
        <v>188</v>
      </c>
      <c r="H42" s="570">
        <v>1739</v>
      </c>
      <c r="I42" s="571">
        <v>766</v>
      </c>
      <c r="J42" s="572">
        <v>9519</v>
      </c>
      <c r="K42" s="573">
        <v>1999</v>
      </c>
      <c r="M42" s="48">
        <v>291</v>
      </c>
      <c r="N42" s="590">
        <v>105</v>
      </c>
      <c r="O42" s="568">
        <v>257</v>
      </c>
      <c r="P42" s="591">
        <v>105.5</v>
      </c>
      <c r="Q42" s="607">
        <v>263</v>
      </c>
      <c r="R42" s="613">
        <v>13.5</v>
      </c>
      <c r="S42" s="570">
        <v>277</v>
      </c>
      <c r="T42" s="592">
        <v>56</v>
      </c>
      <c r="U42" s="572">
        <v>291</v>
      </c>
      <c r="V42" s="573">
        <v>9</v>
      </c>
      <c r="AD42" s="627"/>
    </row>
    <row r="43" spans="2:34" ht="15.75" x14ac:dyDescent="0.25">
      <c r="B43" s="48">
        <v>1533</v>
      </c>
      <c r="C43" s="567">
        <v>518</v>
      </c>
      <c r="D43" s="568">
        <v>170</v>
      </c>
      <c r="E43" s="569">
        <v>788</v>
      </c>
      <c r="F43" s="607">
        <v>802</v>
      </c>
      <c r="G43" s="608">
        <v>282</v>
      </c>
      <c r="H43" s="570">
        <v>693</v>
      </c>
      <c r="I43" s="571">
        <v>600</v>
      </c>
      <c r="J43" s="572">
        <v>3198</v>
      </c>
      <c r="K43" s="573">
        <v>2188</v>
      </c>
      <c r="M43" s="48">
        <v>166</v>
      </c>
      <c r="N43" s="590">
        <v>104</v>
      </c>
      <c r="O43" s="568">
        <v>6</v>
      </c>
      <c r="P43" s="591">
        <v>182</v>
      </c>
      <c r="Q43" s="607">
        <v>150</v>
      </c>
      <c r="R43" s="613">
        <v>28</v>
      </c>
      <c r="S43" s="570">
        <v>33</v>
      </c>
      <c r="T43" s="592">
        <v>14</v>
      </c>
      <c r="U43" s="572">
        <v>81</v>
      </c>
      <c r="V43" s="573">
        <v>15</v>
      </c>
      <c r="AD43" s="632"/>
    </row>
    <row r="44" spans="2:34" ht="15.75" x14ac:dyDescent="0.25">
      <c r="B44" s="48">
        <v>3048</v>
      </c>
      <c r="C44" s="567">
        <v>383</v>
      </c>
      <c r="D44" s="568">
        <v>210</v>
      </c>
      <c r="E44" s="569">
        <v>321</v>
      </c>
      <c r="F44" s="607">
        <v>827</v>
      </c>
      <c r="G44" s="608">
        <v>90</v>
      </c>
      <c r="H44" s="570">
        <v>1070</v>
      </c>
      <c r="I44" s="571">
        <v>809</v>
      </c>
      <c r="J44" s="572">
        <v>5155</v>
      </c>
      <c r="K44" s="573">
        <v>1603</v>
      </c>
      <c r="M44" s="48">
        <v>244</v>
      </c>
      <c r="N44" s="590">
        <v>49.5</v>
      </c>
      <c r="O44" s="568">
        <v>15</v>
      </c>
      <c r="P44" s="591">
        <v>43</v>
      </c>
      <c r="Q44" s="607">
        <v>156</v>
      </c>
      <c r="R44" s="613">
        <v>2</v>
      </c>
      <c r="S44" s="570">
        <v>169</v>
      </c>
      <c r="T44" s="592">
        <v>69</v>
      </c>
      <c r="U44" s="572">
        <v>209</v>
      </c>
      <c r="V44" s="573">
        <v>3</v>
      </c>
      <c r="AA44" s="255"/>
    </row>
    <row r="45" spans="2:34" ht="15.75" x14ac:dyDescent="0.25">
      <c r="B45" s="48">
        <v>3225</v>
      </c>
      <c r="C45" s="567">
        <v>342</v>
      </c>
      <c r="D45" s="568">
        <v>887</v>
      </c>
      <c r="E45" s="569">
        <v>508</v>
      </c>
      <c r="F45" s="607">
        <v>1250</v>
      </c>
      <c r="G45" s="608">
        <v>159</v>
      </c>
      <c r="H45" s="570">
        <v>1114</v>
      </c>
      <c r="I45" s="571">
        <v>1094</v>
      </c>
      <c r="J45" s="572">
        <v>6476</v>
      </c>
      <c r="K45" s="573">
        <v>2103</v>
      </c>
      <c r="M45" s="48">
        <v>249</v>
      </c>
      <c r="N45" s="590">
        <v>26</v>
      </c>
      <c r="O45" s="568">
        <v>206</v>
      </c>
      <c r="P45" s="591">
        <v>99</v>
      </c>
      <c r="Q45" s="607">
        <v>226</v>
      </c>
      <c r="R45" s="613">
        <v>8</v>
      </c>
      <c r="S45" s="570">
        <v>180</v>
      </c>
      <c r="T45" s="592">
        <v>174</v>
      </c>
      <c r="U45" s="572">
        <v>257</v>
      </c>
      <c r="V45" s="573">
        <v>13</v>
      </c>
    </row>
    <row r="46" spans="2:34" ht="15.75" x14ac:dyDescent="0.25">
      <c r="B46" s="48">
        <v>2551</v>
      </c>
      <c r="C46" s="567">
        <v>401</v>
      </c>
      <c r="D46" s="568">
        <v>640</v>
      </c>
      <c r="E46" s="569">
        <v>743</v>
      </c>
      <c r="F46" s="607">
        <v>1123</v>
      </c>
      <c r="G46" s="608">
        <v>133</v>
      </c>
      <c r="H46" s="570">
        <v>788</v>
      </c>
      <c r="I46" s="571">
        <v>642</v>
      </c>
      <c r="J46" s="572">
        <v>5102</v>
      </c>
      <c r="K46" s="573">
        <v>1919</v>
      </c>
      <c r="M46" s="48">
        <v>219</v>
      </c>
      <c r="N46" s="590">
        <v>58</v>
      </c>
      <c r="O46" s="568">
        <v>138</v>
      </c>
      <c r="P46" s="591">
        <v>164</v>
      </c>
      <c r="Q46" s="607">
        <v>212</v>
      </c>
      <c r="R46" s="613">
        <v>4</v>
      </c>
      <c r="S46" s="570">
        <v>61</v>
      </c>
      <c r="T46" s="592">
        <v>25</v>
      </c>
      <c r="U46" s="572">
        <v>207</v>
      </c>
      <c r="V46" s="573">
        <v>7</v>
      </c>
    </row>
    <row r="47" spans="2:34" ht="15.75" x14ac:dyDescent="0.25">
      <c r="B47" s="48">
        <v>1973</v>
      </c>
      <c r="C47" s="567">
        <v>391</v>
      </c>
      <c r="D47" s="568">
        <v>393</v>
      </c>
      <c r="E47" s="569">
        <v>1138</v>
      </c>
      <c r="F47" s="607">
        <v>575</v>
      </c>
      <c r="G47" s="608">
        <v>757</v>
      </c>
      <c r="H47" s="570">
        <v>624</v>
      </c>
      <c r="I47" s="571">
        <v>1391</v>
      </c>
      <c r="J47" s="572">
        <v>3565</v>
      </c>
      <c r="K47" s="573">
        <v>3677</v>
      </c>
      <c r="M47" s="48">
        <v>186</v>
      </c>
      <c r="N47" s="590">
        <v>55</v>
      </c>
      <c r="O47" s="568">
        <v>72</v>
      </c>
      <c r="P47" s="591">
        <v>252</v>
      </c>
      <c r="Q47" s="607">
        <v>96</v>
      </c>
      <c r="R47" s="613">
        <v>138.5</v>
      </c>
      <c r="S47" s="570">
        <v>20</v>
      </c>
      <c r="T47" s="592">
        <v>240</v>
      </c>
      <c r="U47" s="572">
        <v>130</v>
      </c>
      <c r="V47" s="573">
        <v>135</v>
      </c>
    </row>
    <row r="48" spans="2:34" ht="15.75" x14ac:dyDescent="0.25">
      <c r="B48" s="48">
        <v>2176</v>
      </c>
      <c r="C48" s="567">
        <v>438</v>
      </c>
      <c r="D48" s="568">
        <v>658</v>
      </c>
      <c r="E48" s="569">
        <v>892</v>
      </c>
      <c r="F48" s="607">
        <v>691</v>
      </c>
      <c r="G48" s="608">
        <v>990</v>
      </c>
      <c r="H48" s="570">
        <v>1021</v>
      </c>
      <c r="I48" s="571">
        <v>1787</v>
      </c>
      <c r="J48" s="572">
        <v>4546</v>
      </c>
      <c r="K48" s="573">
        <v>4107</v>
      </c>
      <c r="M48" s="48">
        <v>197</v>
      </c>
      <c r="N48" s="590">
        <v>73</v>
      </c>
      <c r="O48" s="568">
        <v>143.5</v>
      </c>
      <c r="P48" s="591">
        <v>209</v>
      </c>
      <c r="Q48" s="607">
        <v>128.5</v>
      </c>
      <c r="R48" s="613">
        <v>190</v>
      </c>
      <c r="S48" s="570">
        <v>155</v>
      </c>
      <c r="T48" s="592">
        <v>281</v>
      </c>
      <c r="U48" s="572">
        <v>182</v>
      </c>
      <c r="V48" s="573">
        <v>160</v>
      </c>
    </row>
    <row r="49" spans="2:22" ht="15.75" x14ac:dyDescent="0.25">
      <c r="B49" s="48">
        <v>1550</v>
      </c>
      <c r="C49" s="567">
        <v>418</v>
      </c>
      <c r="D49" s="568">
        <v>518</v>
      </c>
      <c r="E49" s="569">
        <v>761</v>
      </c>
      <c r="F49" s="607">
        <v>1044</v>
      </c>
      <c r="G49" s="608">
        <v>399</v>
      </c>
      <c r="H49" s="570">
        <v>870</v>
      </c>
      <c r="I49" s="571">
        <v>770</v>
      </c>
      <c r="J49" s="572">
        <v>3982</v>
      </c>
      <c r="K49" s="573">
        <v>2348</v>
      </c>
      <c r="M49" s="48">
        <v>167</v>
      </c>
      <c r="N49" s="590">
        <v>67</v>
      </c>
      <c r="O49" s="568">
        <v>104</v>
      </c>
      <c r="P49" s="591">
        <v>174</v>
      </c>
      <c r="Q49" s="607">
        <v>198</v>
      </c>
      <c r="R49" s="613">
        <v>51.5</v>
      </c>
      <c r="S49" s="570">
        <v>95.5</v>
      </c>
      <c r="T49" s="592">
        <v>57</v>
      </c>
      <c r="U49" s="572">
        <v>150</v>
      </c>
      <c r="V49" s="573">
        <v>21</v>
      </c>
    </row>
    <row r="50" spans="2:22" ht="15.75" x14ac:dyDescent="0.25">
      <c r="B50" s="48">
        <v>1944</v>
      </c>
      <c r="C50" s="567">
        <v>772</v>
      </c>
      <c r="D50" s="568">
        <v>782</v>
      </c>
      <c r="E50" s="569">
        <v>863</v>
      </c>
      <c r="F50" s="607">
        <v>1114</v>
      </c>
      <c r="G50" s="608">
        <v>241</v>
      </c>
      <c r="H50" s="570">
        <v>522</v>
      </c>
      <c r="I50" s="571">
        <v>1101</v>
      </c>
      <c r="J50" s="572">
        <v>4362</v>
      </c>
      <c r="K50" s="573">
        <v>2977</v>
      </c>
      <c r="M50" s="48">
        <v>184</v>
      </c>
      <c r="N50" s="590">
        <v>140</v>
      </c>
      <c r="O50" s="568">
        <v>180</v>
      </c>
      <c r="P50" s="591">
        <v>200.5</v>
      </c>
      <c r="Q50" s="607">
        <v>210</v>
      </c>
      <c r="R50" s="613">
        <v>21</v>
      </c>
      <c r="S50" s="570">
        <v>8</v>
      </c>
      <c r="T50" s="592">
        <v>177.5</v>
      </c>
      <c r="U50" s="572">
        <v>172</v>
      </c>
      <c r="V50" s="573">
        <v>64</v>
      </c>
    </row>
    <row r="51" spans="2:22" ht="15.75" x14ac:dyDescent="0.25">
      <c r="B51" s="48">
        <v>2951</v>
      </c>
      <c r="C51" s="567">
        <v>472</v>
      </c>
      <c r="D51" s="568">
        <v>1021</v>
      </c>
      <c r="E51" s="569">
        <v>729</v>
      </c>
      <c r="F51" s="607">
        <v>322</v>
      </c>
      <c r="G51" s="608">
        <v>454</v>
      </c>
      <c r="H51" s="570">
        <v>747</v>
      </c>
      <c r="I51" s="571">
        <v>1229</v>
      </c>
      <c r="J51" s="572">
        <v>5041</v>
      </c>
      <c r="K51" s="573">
        <v>2884</v>
      </c>
      <c r="M51" s="48">
        <v>237</v>
      </c>
      <c r="N51" s="590">
        <v>86.5</v>
      </c>
      <c r="O51" s="568">
        <v>231.5</v>
      </c>
      <c r="P51" s="591">
        <v>162</v>
      </c>
      <c r="Q51" s="607">
        <v>34</v>
      </c>
      <c r="R51" s="613">
        <v>68</v>
      </c>
      <c r="S51" s="570">
        <v>51</v>
      </c>
      <c r="T51" s="592">
        <v>208</v>
      </c>
      <c r="U51" s="572">
        <v>206</v>
      </c>
      <c r="V51" s="573">
        <v>58</v>
      </c>
    </row>
    <row r="52" spans="2:22" ht="15.75" x14ac:dyDescent="0.25">
      <c r="B52" s="48">
        <v>1624</v>
      </c>
      <c r="C52" s="567">
        <v>548</v>
      </c>
      <c r="D52" s="568">
        <v>712</v>
      </c>
      <c r="E52" s="569">
        <v>1609</v>
      </c>
      <c r="F52" s="607">
        <v>1360</v>
      </c>
      <c r="G52" s="608">
        <v>416</v>
      </c>
      <c r="H52" s="570">
        <v>716</v>
      </c>
      <c r="I52" s="571">
        <v>756</v>
      </c>
      <c r="J52" s="572">
        <v>4412</v>
      </c>
      <c r="K52" s="573">
        <v>3329</v>
      </c>
      <c r="M52" s="48">
        <v>170</v>
      </c>
      <c r="N52" s="590">
        <v>115</v>
      </c>
      <c r="O52" s="568">
        <v>159</v>
      </c>
      <c r="P52" s="591">
        <v>297</v>
      </c>
      <c r="Q52" s="607">
        <v>232</v>
      </c>
      <c r="R52" s="613">
        <v>58</v>
      </c>
      <c r="S52" s="570">
        <v>39</v>
      </c>
      <c r="T52" s="592">
        <v>53.5</v>
      </c>
      <c r="U52" s="572">
        <v>176</v>
      </c>
      <c r="V52" s="573">
        <v>104</v>
      </c>
    </row>
    <row r="53" spans="2:22" ht="15.75" x14ac:dyDescent="0.25">
      <c r="B53" s="48">
        <v>3723</v>
      </c>
      <c r="C53" s="567">
        <v>378</v>
      </c>
      <c r="D53" s="568">
        <v>602</v>
      </c>
      <c r="E53" s="569">
        <v>1376</v>
      </c>
      <c r="F53" s="607">
        <v>1423</v>
      </c>
      <c r="G53" s="608">
        <v>313</v>
      </c>
      <c r="H53" s="570">
        <v>1671</v>
      </c>
      <c r="I53" s="571">
        <v>1614</v>
      </c>
      <c r="J53" s="572">
        <v>7419</v>
      </c>
      <c r="K53" s="573">
        <v>3681</v>
      </c>
      <c r="M53" s="48">
        <v>272</v>
      </c>
      <c r="N53" s="590">
        <v>48</v>
      </c>
      <c r="O53" s="568">
        <v>124</v>
      </c>
      <c r="P53" s="591">
        <v>283</v>
      </c>
      <c r="Q53" s="607">
        <v>237</v>
      </c>
      <c r="R53" s="613">
        <v>32</v>
      </c>
      <c r="S53" s="570">
        <v>271.5</v>
      </c>
      <c r="T53" s="592">
        <v>263</v>
      </c>
      <c r="U53" s="572">
        <v>272</v>
      </c>
      <c r="V53" s="573">
        <v>136</v>
      </c>
    </row>
    <row r="54" spans="2:22" ht="15.75" x14ac:dyDescent="0.25">
      <c r="B54" s="48">
        <v>2372</v>
      </c>
      <c r="C54" s="567">
        <v>439</v>
      </c>
      <c r="D54" s="568">
        <v>897</v>
      </c>
      <c r="E54" s="569">
        <v>927</v>
      </c>
      <c r="F54" s="607">
        <v>936</v>
      </c>
      <c r="G54" s="608">
        <v>288</v>
      </c>
      <c r="H54" s="570">
        <v>730</v>
      </c>
      <c r="I54" s="571">
        <v>644</v>
      </c>
      <c r="J54" s="572">
        <v>4935</v>
      </c>
      <c r="K54" s="573">
        <v>2298</v>
      </c>
      <c r="M54" s="48">
        <v>211</v>
      </c>
      <c r="N54" s="590">
        <v>74</v>
      </c>
      <c r="O54" s="568">
        <v>211.5</v>
      </c>
      <c r="P54" s="591">
        <v>214</v>
      </c>
      <c r="Q54" s="607">
        <v>181</v>
      </c>
      <c r="R54" s="613">
        <v>29</v>
      </c>
      <c r="S54" s="570">
        <v>44.5</v>
      </c>
      <c r="T54" s="592">
        <v>26.5</v>
      </c>
      <c r="U54" s="572">
        <v>202</v>
      </c>
      <c r="V54" s="573">
        <v>20</v>
      </c>
    </row>
    <row r="55" spans="2:22" ht="15.75" x14ac:dyDescent="0.25">
      <c r="B55" s="48">
        <v>2071</v>
      </c>
      <c r="C55" s="567">
        <v>464</v>
      </c>
      <c r="D55" s="568">
        <v>478</v>
      </c>
      <c r="E55" s="569">
        <v>1002</v>
      </c>
      <c r="F55" s="607">
        <v>944</v>
      </c>
      <c r="G55" s="608">
        <v>395</v>
      </c>
      <c r="H55" s="570">
        <v>1431</v>
      </c>
      <c r="I55" s="571">
        <v>756</v>
      </c>
      <c r="J55" s="572">
        <v>4924</v>
      </c>
      <c r="K55" s="573">
        <v>2617</v>
      </c>
      <c r="M55" s="48">
        <v>191</v>
      </c>
      <c r="N55" s="590">
        <v>83</v>
      </c>
      <c r="O55" s="568">
        <v>97</v>
      </c>
      <c r="P55" s="591">
        <v>226</v>
      </c>
      <c r="Q55" s="607">
        <v>183</v>
      </c>
      <c r="R55" s="613">
        <v>49</v>
      </c>
      <c r="S55" s="570">
        <v>244</v>
      </c>
      <c r="T55" s="592">
        <v>53.5</v>
      </c>
      <c r="U55" s="572">
        <v>201</v>
      </c>
      <c r="V55" s="573">
        <v>38</v>
      </c>
    </row>
    <row r="56" spans="2:22" ht="15.75" x14ac:dyDescent="0.25">
      <c r="B56" s="48">
        <v>1659</v>
      </c>
      <c r="C56" s="567">
        <v>673</v>
      </c>
      <c r="D56" s="568">
        <v>607</v>
      </c>
      <c r="E56" s="569">
        <v>747</v>
      </c>
      <c r="F56" s="607">
        <v>1031</v>
      </c>
      <c r="G56" s="608">
        <v>225</v>
      </c>
      <c r="H56" s="570">
        <v>1266</v>
      </c>
      <c r="I56" s="571">
        <v>1179</v>
      </c>
      <c r="J56" s="572">
        <v>4563</v>
      </c>
      <c r="K56" s="573">
        <v>2824</v>
      </c>
      <c r="M56" s="48">
        <v>172</v>
      </c>
      <c r="N56" s="590">
        <v>130.5</v>
      </c>
      <c r="O56" s="568">
        <v>125.5</v>
      </c>
      <c r="P56" s="591">
        <v>167</v>
      </c>
      <c r="Q56" s="607">
        <v>196</v>
      </c>
      <c r="R56" s="613">
        <v>18</v>
      </c>
      <c r="S56" s="570">
        <v>214</v>
      </c>
      <c r="T56" s="592">
        <v>200</v>
      </c>
      <c r="U56" s="572">
        <v>183</v>
      </c>
      <c r="V56" s="573">
        <v>53</v>
      </c>
    </row>
    <row r="57" spans="2:22" ht="15.75" x14ac:dyDescent="0.25">
      <c r="B57" s="48">
        <v>2898</v>
      </c>
      <c r="C57" s="567">
        <v>373</v>
      </c>
      <c r="D57" s="568">
        <v>540</v>
      </c>
      <c r="E57" s="569">
        <v>627</v>
      </c>
      <c r="F57" s="607">
        <v>1609</v>
      </c>
      <c r="G57" s="608">
        <v>538</v>
      </c>
      <c r="H57" s="570">
        <v>860</v>
      </c>
      <c r="I57" s="571">
        <v>1045</v>
      </c>
      <c r="J57" s="572">
        <v>5907</v>
      </c>
      <c r="K57" s="573">
        <v>2583</v>
      </c>
      <c r="M57" s="48">
        <v>235</v>
      </c>
      <c r="N57" s="590">
        <v>45</v>
      </c>
      <c r="O57" s="568">
        <v>112</v>
      </c>
      <c r="P57" s="591">
        <v>133</v>
      </c>
      <c r="Q57" s="607">
        <v>253</v>
      </c>
      <c r="R57" s="613">
        <v>86</v>
      </c>
      <c r="S57" s="570">
        <v>91</v>
      </c>
      <c r="T57" s="592">
        <v>163</v>
      </c>
      <c r="U57" s="572">
        <v>237</v>
      </c>
      <c r="V57" s="573">
        <v>34</v>
      </c>
    </row>
    <row r="58" spans="2:22" ht="15.75" x14ac:dyDescent="0.25">
      <c r="B58" s="48">
        <v>3663</v>
      </c>
      <c r="C58" s="567">
        <v>799</v>
      </c>
      <c r="D58" s="568">
        <v>648</v>
      </c>
      <c r="E58" s="569">
        <v>388</v>
      </c>
      <c r="F58" s="607">
        <v>856</v>
      </c>
      <c r="G58" s="608">
        <v>540</v>
      </c>
      <c r="H58" s="570">
        <v>709</v>
      </c>
      <c r="I58" s="571">
        <v>1015</v>
      </c>
      <c r="J58" s="572">
        <v>5876</v>
      </c>
      <c r="K58" s="573">
        <v>2742</v>
      </c>
      <c r="M58" s="48">
        <v>269</v>
      </c>
      <c r="N58" s="590">
        <v>141</v>
      </c>
      <c r="O58" s="568">
        <v>140</v>
      </c>
      <c r="P58" s="591">
        <v>68</v>
      </c>
      <c r="Q58" s="607">
        <v>165</v>
      </c>
      <c r="R58" s="613">
        <v>87.5</v>
      </c>
      <c r="S58" s="570">
        <v>37</v>
      </c>
      <c r="T58" s="592">
        <v>150.5</v>
      </c>
      <c r="U58" s="572">
        <v>234</v>
      </c>
      <c r="V58" s="573">
        <v>45</v>
      </c>
    </row>
    <row r="59" spans="2:22" ht="15.75" x14ac:dyDescent="0.25">
      <c r="B59" s="48">
        <v>3976</v>
      </c>
      <c r="C59" s="567">
        <v>414</v>
      </c>
      <c r="D59" s="568">
        <v>363</v>
      </c>
      <c r="E59" s="569">
        <v>1029</v>
      </c>
      <c r="F59" s="607">
        <v>976</v>
      </c>
      <c r="G59" s="608">
        <v>348</v>
      </c>
      <c r="H59" s="570">
        <v>803</v>
      </c>
      <c r="I59" s="571">
        <v>1005</v>
      </c>
      <c r="J59" s="572">
        <v>6118</v>
      </c>
      <c r="K59" s="573">
        <v>2796</v>
      </c>
      <c r="M59" s="48">
        <v>282</v>
      </c>
      <c r="N59" s="590">
        <v>64.5</v>
      </c>
      <c r="O59" s="568">
        <v>58</v>
      </c>
      <c r="P59" s="591">
        <v>234</v>
      </c>
      <c r="Q59" s="607">
        <v>187</v>
      </c>
      <c r="R59" s="613">
        <v>41</v>
      </c>
      <c r="S59" s="570">
        <v>68</v>
      </c>
      <c r="T59" s="592">
        <v>143</v>
      </c>
      <c r="U59" s="572">
        <v>245</v>
      </c>
      <c r="V59" s="573">
        <v>50</v>
      </c>
    </row>
    <row r="60" spans="2:22" ht="15.75" x14ac:dyDescent="0.25">
      <c r="B60" s="48">
        <v>1778</v>
      </c>
      <c r="C60" s="567">
        <v>445</v>
      </c>
      <c r="D60" s="568">
        <v>419</v>
      </c>
      <c r="E60" s="569">
        <v>413</v>
      </c>
      <c r="F60" s="607">
        <v>1065</v>
      </c>
      <c r="G60" s="608">
        <v>814</v>
      </c>
      <c r="H60" s="570">
        <v>1006</v>
      </c>
      <c r="I60" s="571">
        <v>1396</v>
      </c>
      <c r="J60" s="572">
        <v>4268</v>
      </c>
      <c r="K60" s="573">
        <v>3068</v>
      </c>
      <c r="M60" s="48">
        <v>179</v>
      </c>
      <c r="N60" s="590">
        <v>76.5</v>
      </c>
      <c r="O60" s="568">
        <v>81.5</v>
      </c>
      <c r="P60" s="591">
        <v>80</v>
      </c>
      <c r="Q60" s="607">
        <v>200</v>
      </c>
      <c r="R60" s="613">
        <v>153</v>
      </c>
      <c r="S60" s="570">
        <v>144</v>
      </c>
      <c r="T60" s="592">
        <v>241</v>
      </c>
      <c r="U60" s="572">
        <v>167</v>
      </c>
      <c r="V60" s="573">
        <v>73</v>
      </c>
    </row>
    <row r="61" spans="2:22" ht="15.75" x14ac:dyDescent="0.25">
      <c r="B61" s="48">
        <v>1056</v>
      </c>
      <c r="C61" s="567">
        <v>369</v>
      </c>
      <c r="D61" s="568">
        <v>649</v>
      </c>
      <c r="E61" s="569">
        <v>968</v>
      </c>
      <c r="F61" s="607">
        <v>1806</v>
      </c>
      <c r="G61" s="608">
        <v>372</v>
      </c>
      <c r="H61" s="570">
        <v>1165</v>
      </c>
      <c r="I61" s="571">
        <v>1104</v>
      </c>
      <c r="J61" s="572">
        <v>4676</v>
      </c>
      <c r="K61" s="573">
        <v>2813</v>
      </c>
      <c r="M61" s="48">
        <v>152</v>
      </c>
      <c r="N61" s="590">
        <v>42.5</v>
      </c>
      <c r="O61" s="568">
        <v>141</v>
      </c>
      <c r="P61" s="591">
        <v>221</v>
      </c>
      <c r="Q61" s="607">
        <v>264</v>
      </c>
      <c r="R61" s="613">
        <v>45</v>
      </c>
      <c r="S61" s="570">
        <v>196</v>
      </c>
      <c r="T61" s="592">
        <v>179</v>
      </c>
      <c r="U61" s="572">
        <v>192</v>
      </c>
      <c r="V61" s="573">
        <v>52</v>
      </c>
    </row>
    <row r="62" spans="2:22" ht="15.75" x14ac:dyDescent="0.25">
      <c r="B62" s="48">
        <v>2874</v>
      </c>
      <c r="C62" s="567">
        <v>352</v>
      </c>
      <c r="D62" s="568">
        <v>628</v>
      </c>
      <c r="E62" s="569">
        <v>514</v>
      </c>
      <c r="F62" s="607">
        <v>4971</v>
      </c>
      <c r="G62" s="608">
        <v>484</v>
      </c>
      <c r="H62" s="570">
        <v>1182</v>
      </c>
      <c r="I62" s="571">
        <v>1644</v>
      </c>
      <c r="J62" s="572">
        <v>9655</v>
      </c>
      <c r="K62" s="573">
        <v>2994</v>
      </c>
      <c r="M62" s="48">
        <v>233</v>
      </c>
      <c r="N62" s="590">
        <v>33</v>
      </c>
      <c r="O62" s="568">
        <v>134</v>
      </c>
      <c r="P62" s="591">
        <v>103</v>
      </c>
      <c r="Q62" s="607">
        <v>298</v>
      </c>
      <c r="R62" s="613">
        <v>75</v>
      </c>
      <c r="S62" s="570">
        <v>201</v>
      </c>
      <c r="T62" s="592">
        <v>267</v>
      </c>
      <c r="U62" s="572">
        <v>293</v>
      </c>
      <c r="V62" s="573">
        <v>67</v>
      </c>
    </row>
    <row r="63" spans="2:22" ht="15.75" x14ac:dyDescent="0.25">
      <c r="B63" s="48">
        <v>1962</v>
      </c>
      <c r="C63" s="567">
        <v>434</v>
      </c>
      <c r="D63" s="568">
        <v>594</v>
      </c>
      <c r="E63" s="569">
        <v>383</v>
      </c>
      <c r="F63" s="607">
        <v>1568</v>
      </c>
      <c r="G63" s="608">
        <v>323</v>
      </c>
      <c r="H63" s="570">
        <v>1013</v>
      </c>
      <c r="I63" s="571">
        <v>938</v>
      </c>
      <c r="J63" s="572">
        <v>5137</v>
      </c>
      <c r="K63" s="573">
        <v>2078</v>
      </c>
      <c r="M63" s="48">
        <v>185</v>
      </c>
      <c r="N63" s="590">
        <v>72</v>
      </c>
      <c r="O63" s="568">
        <v>122</v>
      </c>
      <c r="P63" s="591">
        <v>66.5</v>
      </c>
      <c r="Q63" s="607">
        <v>249</v>
      </c>
      <c r="R63" s="613">
        <v>35</v>
      </c>
      <c r="S63" s="570">
        <v>149</v>
      </c>
      <c r="T63" s="592">
        <v>126</v>
      </c>
      <c r="U63" s="572">
        <v>208</v>
      </c>
      <c r="V63" s="573">
        <v>12</v>
      </c>
    </row>
    <row r="64" spans="2:22" ht="15.75" x14ac:dyDescent="0.25">
      <c r="B64" s="48">
        <v>2435</v>
      </c>
      <c r="C64" s="567">
        <v>473</v>
      </c>
      <c r="D64" s="568">
        <v>389</v>
      </c>
      <c r="E64" s="569">
        <v>704</v>
      </c>
      <c r="F64" s="607">
        <v>530</v>
      </c>
      <c r="G64" s="608">
        <v>1482</v>
      </c>
      <c r="H64" s="570">
        <v>736</v>
      </c>
      <c r="I64" s="571">
        <v>2152</v>
      </c>
      <c r="J64" s="572">
        <v>4090</v>
      </c>
      <c r="K64" s="573">
        <v>4811</v>
      </c>
      <c r="M64" s="48">
        <v>215</v>
      </c>
      <c r="N64" s="590">
        <v>88</v>
      </c>
      <c r="O64" s="568">
        <v>69</v>
      </c>
      <c r="P64" s="591">
        <v>156.5</v>
      </c>
      <c r="Q64" s="607">
        <v>82</v>
      </c>
      <c r="R64" s="613">
        <v>244.5</v>
      </c>
      <c r="S64" s="570">
        <v>46</v>
      </c>
      <c r="T64" s="592">
        <v>294</v>
      </c>
      <c r="U64" s="572">
        <v>159</v>
      </c>
      <c r="V64" s="573">
        <v>196</v>
      </c>
    </row>
    <row r="65" spans="2:22" ht="15.75" x14ac:dyDescent="0.25">
      <c r="B65" s="48">
        <v>4353</v>
      </c>
      <c r="C65" s="567">
        <v>532</v>
      </c>
      <c r="D65" s="568">
        <v>194</v>
      </c>
      <c r="E65" s="569">
        <v>1297</v>
      </c>
      <c r="F65" s="607">
        <v>933</v>
      </c>
      <c r="G65" s="608">
        <v>716</v>
      </c>
      <c r="H65" s="570">
        <v>534</v>
      </c>
      <c r="I65" s="571">
        <v>886</v>
      </c>
      <c r="J65" s="572">
        <v>6014</v>
      </c>
      <c r="K65" s="573">
        <v>3431</v>
      </c>
      <c r="M65" s="48">
        <v>286</v>
      </c>
      <c r="N65" s="590">
        <v>109</v>
      </c>
      <c r="O65" s="568">
        <v>10</v>
      </c>
      <c r="P65" s="591">
        <v>274</v>
      </c>
      <c r="Q65" s="607">
        <v>180</v>
      </c>
      <c r="R65" s="613">
        <v>132</v>
      </c>
      <c r="S65" s="570">
        <v>11</v>
      </c>
      <c r="T65" s="592">
        <v>106</v>
      </c>
      <c r="U65" s="572">
        <v>240</v>
      </c>
      <c r="V65" s="573">
        <v>114</v>
      </c>
    </row>
    <row r="66" spans="2:22" ht="15.75" x14ac:dyDescent="0.25">
      <c r="B66" s="48">
        <v>1792</v>
      </c>
      <c r="C66" s="567">
        <v>391</v>
      </c>
      <c r="D66" s="568">
        <v>901</v>
      </c>
      <c r="E66" s="569">
        <v>814</v>
      </c>
      <c r="F66" s="607">
        <v>1390</v>
      </c>
      <c r="G66" s="608">
        <v>499</v>
      </c>
      <c r="H66" s="570">
        <v>859</v>
      </c>
      <c r="I66" s="571">
        <v>1911</v>
      </c>
      <c r="J66" s="572">
        <v>4942</v>
      </c>
      <c r="K66" s="573">
        <v>3615</v>
      </c>
      <c r="M66" s="48">
        <v>180</v>
      </c>
      <c r="N66" s="590">
        <v>55</v>
      </c>
      <c r="O66" s="568">
        <v>213</v>
      </c>
      <c r="P66" s="591">
        <v>189</v>
      </c>
      <c r="Q66" s="607">
        <v>235</v>
      </c>
      <c r="R66" s="613">
        <v>77.5</v>
      </c>
      <c r="S66" s="570">
        <v>90</v>
      </c>
      <c r="T66" s="592">
        <v>286</v>
      </c>
      <c r="U66" s="572">
        <v>204</v>
      </c>
      <c r="V66" s="573">
        <v>132</v>
      </c>
    </row>
    <row r="67" spans="2:22" ht="15.75" x14ac:dyDescent="0.25">
      <c r="B67" s="48">
        <v>3036</v>
      </c>
      <c r="C67" s="567">
        <v>391</v>
      </c>
      <c r="D67" s="568">
        <v>402</v>
      </c>
      <c r="E67" s="569">
        <v>1380</v>
      </c>
      <c r="F67" s="607">
        <v>909</v>
      </c>
      <c r="G67" s="608">
        <v>408</v>
      </c>
      <c r="H67" s="570">
        <v>856</v>
      </c>
      <c r="I67" s="571">
        <v>887</v>
      </c>
      <c r="J67" s="572">
        <v>5203</v>
      </c>
      <c r="K67" s="573">
        <v>3066</v>
      </c>
      <c r="M67" s="48">
        <v>242</v>
      </c>
      <c r="N67" s="590">
        <v>55</v>
      </c>
      <c r="O67" s="568">
        <v>75.5</v>
      </c>
      <c r="P67" s="591">
        <v>284</v>
      </c>
      <c r="Q67" s="607">
        <v>176</v>
      </c>
      <c r="R67" s="613">
        <v>55.5</v>
      </c>
      <c r="S67" s="570">
        <v>87</v>
      </c>
      <c r="T67" s="592">
        <v>107</v>
      </c>
      <c r="U67" s="572">
        <v>211</v>
      </c>
      <c r="V67" s="573">
        <v>72</v>
      </c>
    </row>
    <row r="68" spans="2:22" ht="15.75" x14ac:dyDescent="0.25">
      <c r="B68" s="48">
        <v>2120</v>
      </c>
      <c r="C68" s="567">
        <v>463</v>
      </c>
      <c r="D68" s="568">
        <v>978</v>
      </c>
      <c r="E68" s="569">
        <v>552</v>
      </c>
      <c r="F68" s="607">
        <v>2264</v>
      </c>
      <c r="G68" s="608">
        <v>181</v>
      </c>
      <c r="H68" s="570">
        <v>963</v>
      </c>
      <c r="I68" s="571">
        <v>1952</v>
      </c>
      <c r="J68" s="572">
        <v>6325</v>
      </c>
      <c r="K68" s="573">
        <v>3148</v>
      </c>
      <c r="M68" s="48">
        <v>194</v>
      </c>
      <c r="N68" s="590">
        <v>81.5</v>
      </c>
      <c r="O68" s="568">
        <v>222</v>
      </c>
      <c r="P68" s="591">
        <v>116</v>
      </c>
      <c r="Q68" s="607">
        <v>279</v>
      </c>
      <c r="R68" s="613">
        <v>12</v>
      </c>
      <c r="S68" s="570">
        <v>131</v>
      </c>
      <c r="T68" s="592">
        <v>287</v>
      </c>
      <c r="U68" s="572">
        <v>254</v>
      </c>
      <c r="V68" s="573">
        <v>76</v>
      </c>
    </row>
    <row r="69" spans="2:22" ht="15.75" x14ac:dyDescent="0.25">
      <c r="B69" s="48">
        <v>2536</v>
      </c>
      <c r="C69" s="567">
        <v>211</v>
      </c>
      <c r="D69" s="568">
        <v>510</v>
      </c>
      <c r="E69" s="569">
        <v>289</v>
      </c>
      <c r="F69" s="607">
        <v>734</v>
      </c>
      <c r="G69" s="608">
        <v>623</v>
      </c>
      <c r="H69" s="570">
        <v>855</v>
      </c>
      <c r="I69" s="571">
        <v>2353</v>
      </c>
      <c r="J69" s="572">
        <v>4635</v>
      </c>
      <c r="K69" s="573">
        <v>3476</v>
      </c>
      <c r="M69" s="48">
        <v>218</v>
      </c>
      <c r="N69" s="590">
        <v>1</v>
      </c>
      <c r="O69" s="568">
        <v>100.5</v>
      </c>
      <c r="P69" s="591">
        <v>34</v>
      </c>
      <c r="Q69" s="607">
        <v>135</v>
      </c>
      <c r="R69" s="613">
        <v>109</v>
      </c>
      <c r="S69" s="570">
        <v>84.5</v>
      </c>
      <c r="T69" s="592">
        <v>296</v>
      </c>
      <c r="U69" s="572">
        <v>187</v>
      </c>
      <c r="V69" s="573">
        <v>121</v>
      </c>
    </row>
    <row r="70" spans="2:22" ht="15.75" x14ac:dyDescent="0.25">
      <c r="B70" s="48">
        <v>1667</v>
      </c>
      <c r="C70" s="567">
        <v>367</v>
      </c>
      <c r="D70" s="568">
        <v>231</v>
      </c>
      <c r="E70" s="569">
        <v>395</v>
      </c>
      <c r="F70" s="607">
        <v>807</v>
      </c>
      <c r="G70" s="608">
        <v>556</v>
      </c>
      <c r="H70" s="570">
        <v>996</v>
      </c>
      <c r="I70" s="571">
        <v>1281</v>
      </c>
      <c r="J70" s="572">
        <v>3701</v>
      </c>
      <c r="K70" s="573">
        <v>2599</v>
      </c>
      <c r="M70" s="48">
        <v>173</v>
      </c>
      <c r="N70" s="590">
        <v>40</v>
      </c>
      <c r="O70" s="568">
        <v>21</v>
      </c>
      <c r="P70" s="591">
        <v>74</v>
      </c>
      <c r="Q70" s="607">
        <v>151</v>
      </c>
      <c r="R70" s="613">
        <v>93</v>
      </c>
      <c r="S70" s="570">
        <v>140</v>
      </c>
      <c r="T70" s="592">
        <v>219.5</v>
      </c>
      <c r="U70" s="572">
        <v>138</v>
      </c>
      <c r="V70" s="573">
        <v>36</v>
      </c>
    </row>
    <row r="71" spans="2:22" ht="15.75" x14ac:dyDescent="0.25">
      <c r="B71" s="48">
        <v>1457</v>
      </c>
      <c r="C71" s="567">
        <v>648</v>
      </c>
      <c r="D71" s="568">
        <v>298</v>
      </c>
      <c r="E71" s="569">
        <v>612</v>
      </c>
      <c r="F71" s="607">
        <v>1226</v>
      </c>
      <c r="G71" s="608">
        <v>831</v>
      </c>
      <c r="H71" s="570">
        <v>644</v>
      </c>
      <c r="I71" s="571">
        <v>1988</v>
      </c>
      <c r="J71" s="572">
        <v>3625</v>
      </c>
      <c r="K71" s="573">
        <v>4079</v>
      </c>
      <c r="M71" s="48">
        <v>163</v>
      </c>
      <c r="N71" s="590">
        <v>128</v>
      </c>
      <c r="O71" s="568">
        <v>38.5</v>
      </c>
      <c r="P71" s="591">
        <v>129</v>
      </c>
      <c r="Q71" s="607">
        <v>224</v>
      </c>
      <c r="R71" s="613">
        <v>159</v>
      </c>
      <c r="S71" s="570">
        <v>26.5</v>
      </c>
      <c r="T71" s="592">
        <v>290</v>
      </c>
      <c r="U71" s="572">
        <v>133</v>
      </c>
      <c r="V71" s="573">
        <v>157</v>
      </c>
    </row>
    <row r="72" spans="2:22" ht="15.75" x14ac:dyDescent="0.25">
      <c r="B72" s="48">
        <v>4612</v>
      </c>
      <c r="C72" s="567">
        <v>363</v>
      </c>
      <c r="D72" s="568">
        <v>171</v>
      </c>
      <c r="E72" s="569">
        <v>211</v>
      </c>
      <c r="F72" s="607">
        <v>919</v>
      </c>
      <c r="G72" s="608">
        <v>149</v>
      </c>
      <c r="H72" s="570">
        <v>603</v>
      </c>
      <c r="I72" s="571">
        <v>856</v>
      </c>
      <c r="J72" s="572">
        <v>6305</v>
      </c>
      <c r="K72" s="573">
        <v>1579</v>
      </c>
      <c r="M72" s="48">
        <v>288</v>
      </c>
      <c r="N72" s="590">
        <v>38</v>
      </c>
      <c r="O72" s="568">
        <v>7.5</v>
      </c>
      <c r="P72" s="591">
        <v>16</v>
      </c>
      <c r="Q72" s="607">
        <v>177</v>
      </c>
      <c r="R72" s="613">
        <v>5</v>
      </c>
      <c r="S72" s="570">
        <v>15</v>
      </c>
      <c r="T72" s="592">
        <v>87</v>
      </c>
      <c r="U72" s="572">
        <v>252</v>
      </c>
      <c r="V72" s="573">
        <v>1</v>
      </c>
    </row>
    <row r="73" spans="2:22" ht="15.75" x14ac:dyDescent="0.25">
      <c r="B73" s="48">
        <v>1437</v>
      </c>
      <c r="C73" s="567">
        <v>350</v>
      </c>
      <c r="D73" s="568">
        <v>101</v>
      </c>
      <c r="E73" s="569">
        <v>105</v>
      </c>
      <c r="F73" s="607">
        <v>1127</v>
      </c>
      <c r="G73" s="608">
        <v>304</v>
      </c>
      <c r="H73" s="570">
        <v>611</v>
      </c>
      <c r="I73" s="571">
        <v>884</v>
      </c>
      <c r="J73" s="572">
        <v>3276</v>
      </c>
      <c r="K73" s="573">
        <v>1643</v>
      </c>
      <c r="M73" s="48">
        <v>162</v>
      </c>
      <c r="N73" s="590">
        <v>31</v>
      </c>
      <c r="O73" s="568">
        <v>1</v>
      </c>
      <c r="P73" s="591">
        <v>2</v>
      </c>
      <c r="Q73" s="607">
        <v>213</v>
      </c>
      <c r="R73" s="613">
        <v>31</v>
      </c>
      <c r="S73" s="570">
        <v>18</v>
      </c>
      <c r="T73" s="592">
        <v>105</v>
      </c>
      <c r="U73" s="572">
        <v>97</v>
      </c>
      <c r="V73" s="573">
        <v>5</v>
      </c>
    </row>
    <row r="74" spans="2:22" ht="15.75" x14ac:dyDescent="0.25">
      <c r="B74" s="48">
        <v>3491</v>
      </c>
      <c r="C74" s="567">
        <v>603</v>
      </c>
      <c r="D74" s="568">
        <v>340</v>
      </c>
      <c r="E74" s="569">
        <v>706</v>
      </c>
      <c r="F74" s="607">
        <v>1674</v>
      </c>
      <c r="G74" s="608">
        <v>618</v>
      </c>
      <c r="H74" s="570">
        <v>718</v>
      </c>
      <c r="I74" s="571">
        <v>872</v>
      </c>
      <c r="J74" s="572">
        <v>6223</v>
      </c>
      <c r="K74" s="573">
        <v>2799</v>
      </c>
      <c r="M74" s="48">
        <v>263</v>
      </c>
      <c r="N74" s="590">
        <v>125</v>
      </c>
      <c r="O74" s="568">
        <v>49</v>
      </c>
      <c r="P74" s="591">
        <v>158</v>
      </c>
      <c r="Q74" s="607">
        <v>256</v>
      </c>
      <c r="R74" s="613">
        <v>106</v>
      </c>
      <c r="S74" s="570">
        <v>40.5</v>
      </c>
      <c r="T74" s="592">
        <v>98</v>
      </c>
      <c r="U74" s="572">
        <v>249</v>
      </c>
      <c r="V74" s="573">
        <v>51</v>
      </c>
    </row>
    <row r="75" spans="2:22" ht="15.75" x14ac:dyDescent="0.25">
      <c r="B75" s="48">
        <v>2535</v>
      </c>
      <c r="C75" s="567">
        <v>258</v>
      </c>
      <c r="D75" s="568">
        <v>534</v>
      </c>
      <c r="E75" s="569">
        <v>874</v>
      </c>
      <c r="F75" s="607">
        <v>972</v>
      </c>
      <c r="G75" s="608">
        <v>1023</v>
      </c>
      <c r="H75" s="570">
        <v>1213</v>
      </c>
      <c r="I75" s="571">
        <v>902</v>
      </c>
      <c r="J75" s="572">
        <v>5254</v>
      </c>
      <c r="K75" s="573">
        <v>3057</v>
      </c>
      <c r="M75" s="48">
        <v>217</v>
      </c>
      <c r="N75" s="590">
        <v>9</v>
      </c>
      <c r="O75" s="568">
        <v>110</v>
      </c>
      <c r="P75" s="591">
        <v>203</v>
      </c>
      <c r="Q75" s="607">
        <v>186</v>
      </c>
      <c r="R75" s="613">
        <v>195</v>
      </c>
      <c r="S75" s="570">
        <v>206.5</v>
      </c>
      <c r="T75" s="592">
        <v>117</v>
      </c>
      <c r="U75" s="572">
        <v>214</v>
      </c>
      <c r="V75" s="573">
        <v>71</v>
      </c>
    </row>
    <row r="76" spans="2:22" ht="15.75" x14ac:dyDescent="0.25">
      <c r="B76" s="48">
        <v>1861</v>
      </c>
      <c r="C76" s="567">
        <v>384</v>
      </c>
      <c r="D76" s="568">
        <v>439</v>
      </c>
      <c r="E76" s="569">
        <v>392</v>
      </c>
      <c r="F76" s="607">
        <v>1143</v>
      </c>
      <c r="G76" s="608">
        <v>648</v>
      </c>
      <c r="H76" s="570">
        <v>1341</v>
      </c>
      <c r="I76" s="571">
        <v>1559</v>
      </c>
      <c r="J76" s="572">
        <v>4784</v>
      </c>
      <c r="K76" s="573">
        <v>2983</v>
      </c>
      <c r="M76" s="48">
        <v>182</v>
      </c>
      <c r="N76" s="590">
        <v>51</v>
      </c>
      <c r="O76" s="568">
        <v>87.5</v>
      </c>
      <c r="P76" s="591">
        <v>71</v>
      </c>
      <c r="Q76" s="607">
        <v>216</v>
      </c>
      <c r="R76" s="613">
        <v>114</v>
      </c>
      <c r="S76" s="570">
        <v>232</v>
      </c>
      <c r="T76" s="592">
        <v>256</v>
      </c>
      <c r="U76" s="572">
        <v>195</v>
      </c>
      <c r="V76" s="573">
        <v>66</v>
      </c>
    </row>
    <row r="77" spans="2:22" ht="15.75" x14ac:dyDescent="0.25">
      <c r="B77" s="48">
        <v>3350</v>
      </c>
      <c r="C77" s="567">
        <v>472</v>
      </c>
      <c r="D77" s="568">
        <v>467</v>
      </c>
      <c r="E77" s="569">
        <v>891</v>
      </c>
      <c r="F77" s="607">
        <v>1724</v>
      </c>
      <c r="G77" s="608">
        <v>553</v>
      </c>
      <c r="H77" s="570">
        <v>1316</v>
      </c>
      <c r="I77" s="571">
        <v>626</v>
      </c>
      <c r="J77" s="572">
        <v>6857</v>
      </c>
      <c r="K77" s="573">
        <v>2542</v>
      </c>
      <c r="M77" s="48">
        <v>255</v>
      </c>
      <c r="N77" s="590">
        <v>86.5</v>
      </c>
      <c r="O77" s="568">
        <v>95</v>
      </c>
      <c r="P77" s="591">
        <v>208</v>
      </c>
      <c r="Q77" s="607">
        <v>258</v>
      </c>
      <c r="R77" s="613">
        <v>92</v>
      </c>
      <c r="S77" s="570">
        <v>226</v>
      </c>
      <c r="T77" s="592">
        <v>21</v>
      </c>
      <c r="U77" s="572">
        <v>263</v>
      </c>
      <c r="V77" s="573">
        <v>28.5</v>
      </c>
    </row>
    <row r="78" spans="2:22" ht="15.75" x14ac:dyDescent="0.25">
      <c r="B78" s="48">
        <v>3908</v>
      </c>
      <c r="C78" s="567">
        <v>332</v>
      </c>
      <c r="D78" s="568">
        <v>409</v>
      </c>
      <c r="E78" s="569">
        <v>1070</v>
      </c>
      <c r="F78" s="607">
        <v>1157</v>
      </c>
      <c r="G78" s="608">
        <v>828</v>
      </c>
      <c r="H78" s="570">
        <v>662</v>
      </c>
      <c r="I78" s="571">
        <v>492</v>
      </c>
      <c r="J78" s="572">
        <v>6136</v>
      </c>
      <c r="K78" s="573">
        <v>2722</v>
      </c>
      <c r="M78" s="48">
        <v>281</v>
      </c>
      <c r="N78" s="590">
        <v>22</v>
      </c>
      <c r="O78" s="568">
        <v>78</v>
      </c>
      <c r="P78" s="591">
        <v>241</v>
      </c>
      <c r="Q78" s="607">
        <v>217</v>
      </c>
      <c r="R78" s="613">
        <v>157</v>
      </c>
      <c r="S78" s="570">
        <v>28</v>
      </c>
      <c r="T78" s="592">
        <v>3</v>
      </c>
      <c r="U78" s="572">
        <v>247</v>
      </c>
      <c r="V78" s="573">
        <v>43</v>
      </c>
    </row>
    <row r="79" spans="2:22" ht="15.75" x14ac:dyDescent="0.25">
      <c r="B79" s="48">
        <v>2627</v>
      </c>
      <c r="C79" s="567">
        <v>533</v>
      </c>
      <c r="D79" s="568">
        <v>255</v>
      </c>
      <c r="E79" s="569">
        <v>745</v>
      </c>
      <c r="F79" s="607">
        <v>1220</v>
      </c>
      <c r="G79" s="608">
        <v>764</v>
      </c>
      <c r="H79" s="570">
        <v>1313</v>
      </c>
      <c r="I79" s="571">
        <v>900</v>
      </c>
      <c r="J79" s="572">
        <v>5415</v>
      </c>
      <c r="K79" s="573">
        <v>2942</v>
      </c>
      <c r="M79" s="48">
        <v>221</v>
      </c>
      <c r="N79" s="590">
        <v>110.5</v>
      </c>
      <c r="O79" s="568">
        <v>26</v>
      </c>
      <c r="P79" s="591">
        <v>166</v>
      </c>
      <c r="Q79" s="607">
        <v>221.5</v>
      </c>
      <c r="R79" s="613">
        <v>144</v>
      </c>
      <c r="S79" s="570">
        <v>225</v>
      </c>
      <c r="T79" s="592">
        <v>115.5</v>
      </c>
      <c r="U79" s="572">
        <v>220</v>
      </c>
      <c r="V79" s="573">
        <v>63</v>
      </c>
    </row>
    <row r="80" spans="2:22" ht="15.75" x14ac:dyDescent="0.25">
      <c r="B80" s="48">
        <v>2297</v>
      </c>
      <c r="C80" s="567">
        <v>503</v>
      </c>
      <c r="D80" s="568">
        <v>864</v>
      </c>
      <c r="E80" s="569">
        <v>862</v>
      </c>
      <c r="F80" s="607">
        <v>621</v>
      </c>
      <c r="G80" s="608">
        <v>599</v>
      </c>
      <c r="H80" s="570">
        <v>680</v>
      </c>
      <c r="I80" s="571">
        <v>910</v>
      </c>
      <c r="J80" s="572">
        <v>4462</v>
      </c>
      <c r="K80" s="573">
        <v>2874</v>
      </c>
      <c r="M80" s="48">
        <v>206</v>
      </c>
      <c r="N80" s="590">
        <v>101</v>
      </c>
      <c r="O80" s="568">
        <v>202</v>
      </c>
      <c r="P80" s="591">
        <v>198.5</v>
      </c>
      <c r="Q80" s="607">
        <v>107</v>
      </c>
      <c r="R80" s="613">
        <v>101</v>
      </c>
      <c r="S80" s="570">
        <v>31</v>
      </c>
      <c r="T80" s="592">
        <v>120</v>
      </c>
      <c r="U80" s="572">
        <v>179</v>
      </c>
      <c r="V80" s="573">
        <v>56</v>
      </c>
    </row>
    <row r="81" spans="2:22" ht="15.75" x14ac:dyDescent="0.25">
      <c r="B81" s="48">
        <v>2250</v>
      </c>
      <c r="C81" s="567">
        <v>282</v>
      </c>
      <c r="D81" s="568">
        <v>541</v>
      </c>
      <c r="E81" s="569">
        <v>658</v>
      </c>
      <c r="F81" s="607">
        <v>3300</v>
      </c>
      <c r="G81" s="608">
        <v>1115</v>
      </c>
      <c r="H81" s="570">
        <v>858</v>
      </c>
      <c r="I81" s="571">
        <v>924</v>
      </c>
      <c r="J81" s="572">
        <v>6949</v>
      </c>
      <c r="K81" s="573">
        <v>2979</v>
      </c>
      <c r="M81" s="48">
        <v>201</v>
      </c>
      <c r="N81" s="590">
        <v>12</v>
      </c>
      <c r="O81" s="568">
        <v>113</v>
      </c>
      <c r="P81" s="591">
        <v>143.5</v>
      </c>
      <c r="Q81" s="607">
        <v>292</v>
      </c>
      <c r="R81" s="613">
        <v>211</v>
      </c>
      <c r="S81" s="570">
        <v>89</v>
      </c>
      <c r="T81" s="592">
        <v>123</v>
      </c>
      <c r="U81" s="572">
        <v>267</v>
      </c>
      <c r="V81" s="573">
        <v>65</v>
      </c>
    </row>
    <row r="82" spans="2:22" ht="15.75" x14ac:dyDescent="0.25">
      <c r="B82" s="48">
        <v>1491</v>
      </c>
      <c r="C82" s="567">
        <v>359</v>
      </c>
      <c r="D82" s="568">
        <v>253</v>
      </c>
      <c r="E82" s="569">
        <v>786</v>
      </c>
      <c r="F82" s="607">
        <v>1449</v>
      </c>
      <c r="G82" s="608">
        <v>188</v>
      </c>
      <c r="H82" s="570">
        <v>984</v>
      </c>
      <c r="I82" s="571">
        <v>1028</v>
      </c>
      <c r="J82" s="572">
        <v>4177</v>
      </c>
      <c r="K82" s="573">
        <v>2361</v>
      </c>
      <c r="M82" s="48">
        <v>164</v>
      </c>
      <c r="N82" s="590">
        <v>36.5</v>
      </c>
      <c r="O82" s="568">
        <v>25</v>
      </c>
      <c r="P82" s="591">
        <v>181</v>
      </c>
      <c r="Q82" s="607">
        <v>241</v>
      </c>
      <c r="R82" s="613">
        <v>13.5</v>
      </c>
      <c r="S82" s="570">
        <v>137</v>
      </c>
      <c r="T82" s="592">
        <v>156</v>
      </c>
      <c r="U82" s="572">
        <v>164</v>
      </c>
      <c r="V82" s="573">
        <v>22</v>
      </c>
    </row>
    <row r="83" spans="2:22" ht="15.75" x14ac:dyDescent="0.25">
      <c r="B83" s="48">
        <v>2344</v>
      </c>
      <c r="C83" s="567">
        <v>212</v>
      </c>
      <c r="D83" s="568">
        <v>226</v>
      </c>
      <c r="E83" s="569">
        <v>810</v>
      </c>
      <c r="F83" s="607">
        <v>1213</v>
      </c>
      <c r="G83" s="608">
        <v>1096</v>
      </c>
      <c r="H83" s="570">
        <v>1118</v>
      </c>
      <c r="I83" s="571">
        <v>881</v>
      </c>
      <c r="J83" s="572">
        <v>4901</v>
      </c>
      <c r="K83" s="573">
        <v>2999</v>
      </c>
      <c r="M83" s="48">
        <v>210</v>
      </c>
      <c r="N83" s="590">
        <v>2</v>
      </c>
      <c r="O83" s="568">
        <v>19</v>
      </c>
      <c r="P83" s="591">
        <v>186.5</v>
      </c>
      <c r="Q83" s="607">
        <v>220</v>
      </c>
      <c r="R83" s="613">
        <v>205</v>
      </c>
      <c r="S83" s="570">
        <v>181</v>
      </c>
      <c r="T83" s="592">
        <v>104</v>
      </c>
      <c r="U83" s="572">
        <v>200</v>
      </c>
      <c r="V83" s="573">
        <v>69</v>
      </c>
    </row>
    <row r="84" spans="2:22" ht="15.75" x14ac:dyDescent="0.25">
      <c r="B84" s="48">
        <v>2384</v>
      </c>
      <c r="C84" s="567">
        <v>345</v>
      </c>
      <c r="D84" s="568">
        <v>219</v>
      </c>
      <c r="E84" s="569">
        <v>744</v>
      </c>
      <c r="F84" s="607">
        <v>1220</v>
      </c>
      <c r="G84" s="608">
        <v>444</v>
      </c>
      <c r="H84" s="570">
        <v>666</v>
      </c>
      <c r="I84" s="571">
        <v>1193</v>
      </c>
      <c r="J84" s="572">
        <v>4489</v>
      </c>
      <c r="K84" s="573">
        <v>2726</v>
      </c>
      <c r="M84" s="48">
        <v>212</v>
      </c>
      <c r="N84" s="590">
        <v>28</v>
      </c>
      <c r="O84" s="568">
        <v>18</v>
      </c>
      <c r="P84" s="591">
        <v>165</v>
      </c>
      <c r="Q84" s="607">
        <v>221.5</v>
      </c>
      <c r="R84" s="613">
        <v>67</v>
      </c>
      <c r="S84" s="570">
        <v>29</v>
      </c>
      <c r="T84" s="592">
        <v>203</v>
      </c>
      <c r="U84" s="572">
        <v>181</v>
      </c>
      <c r="V84" s="573">
        <v>44</v>
      </c>
    </row>
    <row r="85" spans="2:22" ht="15.75" x14ac:dyDescent="0.25">
      <c r="B85" s="48">
        <v>2324</v>
      </c>
      <c r="C85" s="567">
        <v>399</v>
      </c>
      <c r="D85" s="568">
        <v>609</v>
      </c>
      <c r="E85" s="569">
        <v>556</v>
      </c>
      <c r="F85" s="607">
        <v>1859</v>
      </c>
      <c r="G85" s="608">
        <v>371</v>
      </c>
      <c r="H85" s="570">
        <v>502</v>
      </c>
      <c r="I85" s="571">
        <v>1098</v>
      </c>
      <c r="J85" s="572">
        <v>5294</v>
      </c>
      <c r="K85" s="573">
        <v>2424</v>
      </c>
      <c r="M85" s="48">
        <v>209</v>
      </c>
      <c r="N85" s="590">
        <v>57</v>
      </c>
      <c r="O85" s="568">
        <v>127</v>
      </c>
      <c r="P85" s="591">
        <v>117</v>
      </c>
      <c r="Q85" s="607">
        <v>266</v>
      </c>
      <c r="R85" s="613">
        <v>44</v>
      </c>
      <c r="S85" s="570">
        <v>5</v>
      </c>
      <c r="T85" s="592">
        <v>176</v>
      </c>
      <c r="U85" s="572">
        <v>216</v>
      </c>
      <c r="V85" s="573">
        <v>25</v>
      </c>
    </row>
    <row r="86" spans="2:22" ht="15.75" x14ac:dyDescent="0.25">
      <c r="B86" s="48">
        <v>3331</v>
      </c>
      <c r="C86" s="567">
        <v>425</v>
      </c>
      <c r="D86" s="568">
        <v>897</v>
      </c>
      <c r="E86" s="569">
        <v>961</v>
      </c>
      <c r="F86" s="607">
        <v>1017</v>
      </c>
      <c r="G86" s="608">
        <v>721</v>
      </c>
      <c r="H86" s="570">
        <v>879</v>
      </c>
      <c r="I86" s="571">
        <v>776</v>
      </c>
      <c r="J86" s="572">
        <v>6124</v>
      </c>
      <c r="K86" s="573">
        <v>2883</v>
      </c>
      <c r="M86" s="48">
        <v>254</v>
      </c>
      <c r="N86" s="590">
        <v>70</v>
      </c>
      <c r="O86" s="568">
        <v>211.5</v>
      </c>
      <c r="P86" s="591">
        <v>219</v>
      </c>
      <c r="Q86" s="607">
        <v>194</v>
      </c>
      <c r="R86" s="613">
        <v>134</v>
      </c>
      <c r="S86" s="570">
        <v>102</v>
      </c>
      <c r="T86" s="592">
        <v>58</v>
      </c>
      <c r="U86" s="572">
        <v>246</v>
      </c>
      <c r="V86" s="573">
        <v>57</v>
      </c>
    </row>
    <row r="87" spans="2:22" ht="15.75" x14ac:dyDescent="0.25">
      <c r="B87" s="48">
        <v>1325</v>
      </c>
      <c r="C87" s="567">
        <v>537</v>
      </c>
      <c r="D87" s="568">
        <v>278</v>
      </c>
      <c r="E87" s="569">
        <v>196</v>
      </c>
      <c r="F87" s="607">
        <v>1224</v>
      </c>
      <c r="G87" s="608">
        <v>532</v>
      </c>
      <c r="H87" s="570">
        <v>870</v>
      </c>
      <c r="I87" s="571">
        <v>1964</v>
      </c>
      <c r="J87" s="572">
        <v>3697</v>
      </c>
      <c r="K87" s="573">
        <v>3229</v>
      </c>
      <c r="M87" s="48">
        <v>159</v>
      </c>
      <c r="N87" s="590">
        <v>112</v>
      </c>
      <c r="O87" s="568">
        <v>32</v>
      </c>
      <c r="P87" s="591">
        <v>12</v>
      </c>
      <c r="Q87" s="607">
        <v>223</v>
      </c>
      <c r="R87" s="613">
        <v>83</v>
      </c>
      <c r="S87" s="570">
        <v>95.5</v>
      </c>
      <c r="T87" s="592">
        <v>288</v>
      </c>
      <c r="U87" s="572">
        <v>137</v>
      </c>
      <c r="V87" s="573">
        <v>87</v>
      </c>
    </row>
    <row r="88" spans="2:22" ht="15.75" x14ac:dyDescent="0.25">
      <c r="B88" s="48">
        <v>5111</v>
      </c>
      <c r="C88" s="567">
        <v>304</v>
      </c>
      <c r="D88" s="568">
        <v>1134</v>
      </c>
      <c r="E88" s="569">
        <v>880</v>
      </c>
      <c r="F88" s="607">
        <v>1636</v>
      </c>
      <c r="G88" s="608">
        <v>460</v>
      </c>
      <c r="H88" s="570">
        <v>1078</v>
      </c>
      <c r="I88" s="571">
        <v>1130</v>
      </c>
      <c r="J88" s="572">
        <v>8959</v>
      </c>
      <c r="K88" s="573">
        <v>2774</v>
      </c>
      <c r="M88" s="48">
        <v>294</v>
      </c>
      <c r="N88" s="590">
        <v>16</v>
      </c>
      <c r="O88" s="568">
        <v>250</v>
      </c>
      <c r="P88" s="591">
        <v>204.5</v>
      </c>
      <c r="Q88" s="607">
        <v>254</v>
      </c>
      <c r="R88" s="613">
        <v>69</v>
      </c>
      <c r="S88" s="570">
        <v>170</v>
      </c>
      <c r="T88" s="592">
        <v>184</v>
      </c>
      <c r="U88" s="572">
        <v>287</v>
      </c>
      <c r="V88" s="573">
        <v>46</v>
      </c>
    </row>
    <row r="89" spans="2:22" ht="15.75" x14ac:dyDescent="0.25">
      <c r="B89" s="48">
        <v>1377</v>
      </c>
      <c r="C89" s="567">
        <v>294</v>
      </c>
      <c r="D89" s="568">
        <v>1265</v>
      </c>
      <c r="E89" s="569">
        <v>122</v>
      </c>
      <c r="F89" s="607">
        <v>1770</v>
      </c>
      <c r="G89" s="608">
        <v>408</v>
      </c>
      <c r="H89" s="570">
        <v>1454</v>
      </c>
      <c r="I89" s="571">
        <v>800</v>
      </c>
      <c r="J89" s="572">
        <v>5866</v>
      </c>
      <c r="K89" s="573">
        <v>1624</v>
      </c>
      <c r="M89" s="48">
        <v>161</v>
      </c>
      <c r="N89" s="590">
        <v>15</v>
      </c>
      <c r="O89" s="568">
        <v>268</v>
      </c>
      <c r="P89" s="591">
        <v>3</v>
      </c>
      <c r="Q89" s="607">
        <v>262</v>
      </c>
      <c r="R89" s="613">
        <v>55.5</v>
      </c>
      <c r="S89" s="570">
        <v>246</v>
      </c>
      <c r="T89" s="592">
        <v>65.5</v>
      </c>
      <c r="U89" s="572">
        <v>232</v>
      </c>
      <c r="V89" s="573">
        <v>4</v>
      </c>
    </row>
    <row r="90" spans="2:22" ht="15.75" x14ac:dyDescent="0.25">
      <c r="B90" s="48">
        <v>1722</v>
      </c>
      <c r="C90" s="567">
        <v>257</v>
      </c>
      <c r="D90" s="568">
        <v>477</v>
      </c>
      <c r="E90" s="569">
        <v>986</v>
      </c>
      <c r="F90" s="607">
        <v>1260</v>
      </c>
      <c r="G90" s="608">
        <v>298</v>
      </c>
      <c r="H90" s="570">
        <v>1200</v>
      </c>
      <c r="I90" s="571">
        <v>1381</v>
      </c>
      <c r="J90" s="572">
        <v>4659</v>
      </c>
      <c r="K90" s="573">
        <v>2922</v>
      </c>
      <c r="M90" s="48">
        <v>177</v>
      </c>
      <c r="N90" s="590">
        <v>8</v>
      </c>
      <c r="O90" s="568">
        <v>96</v>
      </c>
      <c r="P90" s="591">
        <v>224</v>
      </c>
      <c r="Q90" s="607">
        <v>227</v>
      </c>
      <c r="R90" s="613">
        <v>30</v>
      </c>
      <c r="S90" s="570">
        <v>204</v>
      </c>
      <c r="T90" s="592">
        <v>239</v>
      </c>
      <c r="U90" s="572">
        <v>190</v>
      </c>
      <c r="V90" s="573">
        <v>62</v>
      </c>
    </row>
    <row r="91" spans="2:22" ht="15.75" x14ac:dyDescent="0.25">
      <c r="B91" s="48">
        <v>2946</v>
      </c>
      <c r="C91" s="567">
        <v>307</v>
      </c>
      <c r="D91" s="568">
        <v>293</v>
      </c>
      <c r="E91" s="569">
        <v>298</v>
      </c>
      <c r="F91" s="607">
        <v>1907</v>
      </c>
      <c r="G91" s="608">
        <v>477</v>
      </c>
      <c r="H91" s="570">
        <v>710</v>
      </c>
      <c r="I91" s="571">
        <v>1164</v>
      </c>
      <c r="J91" s="572">
        <v>5856</v>
      </c>
      <c r="K91" s="573">
        <v>2246</v>
      </c>
      <c r="M91" s="48">
        <v>236</v>
      </c>
      <c r="N91" s="590">
        <v>17.5</v>
      </c>
      <c r="O91" s="568">
        <v>35</v>
      </c>
      <c r="P91" s="591">
        <v>38.5</v>
      </c>
      <c r="Q91" s="607">
        <v>267</v>
      </c>
      <c r="R91" s="613">
        <v>73</v>
      </c>
      <c r="S91" s="570">
        <v>38</v>
      </c>
      <c r="T91" s="592">
        <v>195</v>
      </c>
      <c r="U91" s="572">
        <v>230</v>
      </c>
      <c r="V91" s="573">
        <v>18</v>
      </c>
    </row>
    <row r="92" spans="2:22" ht="15.75" x14ac:dyDescent="0.25">
      <c r="B92" s="48">
        <v>1266</v>
      </c>
      <c r="C92" s="567">
        <v>702</v>
      </c>
      <c r="D92" s="568">
        <v>297</v>
      </c>
      <c r="E92" s="569">
        <v>262</v>
      </c>
      <c r="F92" s="607">
        <v>951</v>
      </c>
      <c r="G92" s="608">
        <v>325</v>
      </c>
      <c r="H92" s="570">
        <v>826</v>
      </c>
      <c r="I92" s="571">
        <v>737</v>
      </c>
      <c r="J92" s="572">
        <v>3340</v>
      </c>
      <c r="K92" s="573">
        <v>2026</v>
      </c>
      <c r="M92" s="48">
        <v>156</v>
      </c>
      <c r="N92" s="590">
        <v>135</v>
      </c>
      <c r="O92" s="568">
        <v>36.5</v>
      </c>
      <c r="P92" s="591">
        <v>29</v>
      </c>
      <c r="Q92" s="607">
        <v>184</v>
      </c>
      <c r="R92" s="613">
        <v>36.5</v>
      </c>
      <c r="S92" s="570">
        <v>73.5</v>
      </c>
      <c r="T92" s="592">
        <v>47</v>
      </c>
      <c r="U92" s="572">
        <v>105</v>
      </c>
      <c r="V92" s="573">
        <v>10</v>
      </c>
    </row>
    <row r="93" spans="2:22" ht="15.75" x14ac:dyDescent="0.25">
      <c r="B93" s="48">
        <v>5184</v>
      </c>
      <c r="C93" s="567">
        <v>376</v>
      </c>
      <c r="D93" s="568">
        <v>136</v>
      </c>
      <c r="E93" s="569">
        <v>1519</v>
      </c>
      <c r="F93" s="607">
        <v>1110</v>
      </c>
      <c r="G93" s="608">
        <v>1073</v>
      </c>
      <c r="H93" s="570">
        <v>694</v>
      </c>
      <c r="I93" s="571">
        <v>518</v>
      </c>
      <c r="J93" s="572">
        <v>7124</v>
      </c>
      <c r="K93" s="573">
        <v>3486</v>
      </c>
      <c r="M93" s="48">
        <v>295</v>
      </c>
      <c r="N93" s="590">
        <v>46.5</v>
      </c>
      <c r="O93" s="568">
        <v>4</v>
      </c>
      <c r="P93" s="591">
        <v>291</v>
      </c>
      <c r="Q93" s="607">
        <v>207</v>
      </c>
      <c r="R93" s="613">
        <v>201</v>
      </c>
      <c r="S93" s="570">
        <v>34</v>
      </c>
      <c r="T93" s="592">
        <v>7</v>
      </c>
      <c r="U93" s="572">
        <v>270</v>
      </c>
      <c r="V93" s="573">
        <v>123</v>
      </c>
    </row>
    <row r="94" spans="2:22" ht="15.75" x14ac:dyDescent="0.25">
      <c r="B94" s="48">
        <v>1370</v>
      </c>
      <c r="C94" s="567">
        <v>413</v>
      </c>
      <c r="D94" s="568">
        <v>1285</v>
      </c>
      <c r="E94" s="569">
        <v>810</v>
      </c>
      <c r="F94" s="607">
        <v>1704</v>
      </c>
      <c r="G94" s="608">
        <v>753</v>
      </c>
      <c r="H94" s="570">
        <v>1511</v>
      </c>
      <c r="I94" s="571">
        <v>800</v>
      </c>
      <c r="J94" s="572">
        <v>5870</v>
      </c>
      <c r="K94" s="573">
        <v>2776</v>
      </c>
      <c r="M94" s="48">
        <v>160</v>
      </c>
      <c r="N94" s="590">
        <v>63</v>
      </c>
      <c r="O94" s="568">
        <v>273</v>
      </c>
      <c r="P94" s="591">
        <v>186.5</v>
      </c>
      <c r="Q94" s="607">
        <v>257</v>
      </c>
      <c r="R94" s="613">
        <v>136.5</v>
      </c>
      <c r="S94" s="570">
        <v>249</v>
      </c>
      <c r="T94" s="592">
        <v>65.5</v>
      </c>
      <c r="U94" s="572">
        <v>233</v>
      </c>
      <c r="V94" s="573">
        <v>47</v>
      </c>
    </row>
    <row r="95" spans="2:22" ht="15.75" x14ac:dyDescent="0.25">
      <c r="B95" s="48">
        <v>3330</v>
      </c>
      <c r="C95" s="567">
        <v>482</v>
      </c>
      <c r="D95" s="568">
        <v>463</v>
      </c>
      <c r="E95" s="569">
        <v>1032</v>
      </c>
      <c r="F95" s="607">
        <v>1521</v>
      </c>
      <c r="G95" s="608">
        <v>820</v>
      </c>
      <c r="H95" s="570">
        <v>565</v>
      </c>
      <c r="I95" s="571">
        <v>1041</v>
      </c>
      <c r="J95" s="572">
        <v>5879</v>
      </c>
      <c r="K95" s="573">
        <v>3375</v>
      </c>
      <c r="M95" s="48">
        <v>253</v>
      </c>
      <c r="N95" s="590">
        <v>93</v>
      </c>
      <c r="O95" s="568">
        <v>93</v>
      </c>
      <c r="P95" s="591">
        <v>235</v>
      </c>
      <c r="Q95" s="607">
        <v>248</v>
      </c>
      <c r="R95" s="613">
        <v>155</v>
      </c>
      <c r="S95" s="570">
        <v>13</v>
      </c>
      <c r="T95" s="592">
        <v>161</v>
      </c>
      <c r="U95" s="572">
        <v>235</v>
      </c>
      <c r="V95" s="573">
        <v>110</v>
      </c>
    </row>
    <row r="96" spans="2:22" ht="15.75" x14ac:dyDescent="0.25">
      <c r="B96" s="48">
        <v>2736</v>
      </c>
      <c r="C96" s="567">
        <v>347</v>
      </c>
      <c r="D96" s="568">
        <v>287</v>
      </c>
      <c r="E96" s="569">
        <v>600</v>
      </c>
      <c r="F96" s="607">
        <v>1409</v>
      </c>
      <c r="G96" s="608">
        <v>899</v>
      </c>
      <c r="H96" s="570">
        <v>951</v>
      </c>
      <c r="I96" s="571">
        <v>1043</v>
      </c>
      <c r="J96" s="572">
        <v>5383</v>
      </c>
      <c r="K96" s="573">
        <v>2889</v>
      </c>
      <c r="M96" s="48">
        <v>225</v>
      </c>
      <c r="N96" s="590">
        <v>29.5</v>
      </c>
      <c r="O96" s="568">
        <v>33</v>
      </c>
      <c r="P96" s="591">
        <v>123</v>
      </c>
      <c r="Q96" s="607">
        <v>236</v>
      </c>
      <c r="R96" s="613">
        <v>173</v>
      </c>
      <c r="S96" s="570">
        <v>130</v>
      </c>
      <c r="T96" s="592">
        <v>162</v>
      </c>
      <c r="U96" s="572">
        <v>219</v>
      </c>
      <c r="V96" s="573">
        <v>59</v>
      </c>
    </row>
    <row r="97" spans="2:22" ht="15.75" x14ac:dyDescent="0.25">
      <c r="B97" s="48">
        <v>2009</v>
      </c>
      <c r="C97" s="567">
        <v>370</v>
      </c>
      <c r="D97" s="568">
        <v>351</v>
      </c>
      <c r="E97" s="569">
        <v>893</v>
      </c>
      <c r="F97" s="607">
        <v>2088</v>
      </c>
      <c r="G97" s="608">
        <v>678</v>
      </c>
      <c r="H97" s="570">
        <v>1029</v>
      </c>
      <c r="I97" s="571">
        <v>1266</v>
      </c>
      <c r="J97" s="572">
        <v>5477</v>
      </c>
      <c r="K97" s="573">
        <v>3207</v>
      </c>
      <c r="M97" s="48">
        <v>189</v>
      </c>
      <c r="N97" s="590">
        <v>44</v>
      </c>
      <c r="O97" s="568">
        <v>55</v>
      </c>
      <c r="P97" s="591">
        <v>210</v>
      </c>
      <c r="Q97" s="607">
        <v>271</v>
      </c>
      <c r="R97" s="613">
        <v>126</v>
      </c>
      <c r="S97" s="570">
        <v>157</v>
      </c>
      <c r="T97" s="592">
        <v>214</v>
      </c>
      <c r="U97" s="572">
        <v>224</v>
      </c>
      <c r="V97" s="573">
        <v>83</v>
      </c>
    </row>
    <row r="98" spans="2:22" ht="15.75" x14ac:dyDescent="0.25">
      <c r="B98" s="48">
        <v>3470</v>
      </c>
      <c r="C98" s="567">
        <v>292</v>
      </c>
      <c r="D98" s="568">
        <v>523</v>
      </c>
      <c r="E98" s="569">
        <v>757</v>
      </c>
      <c r="F98" s="607">
        <v>3182</v>
      </c>
      <c r="G98" s="608">
        <v>233</v>
      </c>
      <c r="H98" s="570">
        <v>1050</v>
      </c>
      <c r="I98" s="571">
        <v>1260</v>
      </c>
      <c r="J98" s="572">
        <v>8225</v>
      </c>
      <c r="K98" s="573">
        <v>2542</v>
      </c>
      <c r="M98" s="48">
        <v>262</v>
      </c>
      <c r="N98" s="590">
        <v>14</v>
      </c>
      <c r="O98" s="568">
        <v>107.5</v>
      </c>
      <c r="P98" s="591">
        <v>172</v>
      </c>
      <c r="Q98" s="607">
        <v>291</v>
      </c>
      <c r="R98" s="613">
        <v>20</v>
      </c>
      <c r="S98" s="570">
        <v>164</v>
      </c>
      <c r="T98" s="592">
        <v>212</v>
      </c>
      <c r="U98" s="572">
        <v>282</v>
      </c>
      <c r="V98" s="573">
        <v>28.5</v>
      </c>
    </row>
    <row r="99" spans="2:22" ht="15.75" x14ac:dyDescent="0.25">
      <c r="B99" s="48">
        <v>2221</v>
      </c>
      <c r="C99" s="567">
        <v>386</v>
      </c>
      <c r="D99" s="568">
        <v>673</v>
      </c>
      <c r="E99" s="569">
        <v>336</v>
      </c>
      <c r="F99" s="607">
        <v>1140</v>
      </c>
      <c r="G99" s="608">
        <v>434</v>
      </c>
      <c r="H99" s="570">
        <v>1440</v>
      </c>
      <c r="I99" s="571">
        <v>1063</v>
      </c>
      <c r="J99" s="572">
        <v>5474</v>
      </c>
      <c r="K99" s="573">
        <v>2219</v>
      </c>
      <c r="M99" s="48">
        <v>198</v>
      </c>
      <c r="N99" s="590">
        <v>52</v>
      </c>
      <c r="O99" s="568">
        <v>147</v>
      </c>
      <c r="P99" s="591">
        <v>47</v>
      </c>
      <c r="Q99" s="607">
        <v>215</v>
      </c>
      <c r="R99" s="613">
        <v>65</v>
      </c>
      <c r="S99" s="570">
        <v>245</v>
      </c>
      <c r="T99" s="592">
        <v>166</v>
      </c>
      <c r="U99" s="572">
        <v>223</v>
      </c>
      <c r="V99" s="573">
        <v>17</v>
      </c>
    </row>
    <row r="100" spans="2:22" ht="15.75" x14ac:dyDescent="0.25">
      <c r="B100" s="48">
        <v>2116</v>
      </c>
      <c r="C100" s="567">
        <v>334</v>
      </c>
      <c r="D100" s="568">
        <v>394</v>
      </c>
      <c r="E100" s="569">
        <v>573</v>
      </c>
      <c r="F100" s="607">
        <v>1739</v>
      </c>
      <c r="G100" s="608">
        <v>387</v>
      </c>
      <c r="H100" s="570">
        <v>980</v>
      </c>
      <c r="I100" s="571">
        <v>637</v>
      </c>
      <c r="J100" s="572">
        <v>5229</v>
      </c>
      <c r="K100" s="573">
        <v>1931</v>
      </c>
      <c r="M100" s="48">
        <v>193</v>
      </c>
      <c r="N100" s="590">
        <v>23</v>
      </c>
      <c r="O100" s="568">
        <v>73</v>
      </c>
      <c r="P100" s="591">
        <v>119.5</v>
      </c>
      <c r="Q100" s="607">
        <v>260</v>
      </c>
      <c r="R100" s="613">
        <v>47</v>
      </c>
      <c r="S100" s="570">
        <v>135.5</v>
      </c>
      <c r="T100" s="592">
        <v>23</v>
      </c>
      <c r="U100" s="572">
        <v>212.5</v>
      </c>
      <c r="V100" s="573">
        <v>8</v>
      </c>
    </row>
    <row r="101" spans="2:22" ht="15.75" x14ac:dyDescent="0.25">
      <c r="B101" s="48">
        <v>2154</v>
      </c>
      <c r="C101" s="567">
        <v>365</v>
      </c>
      <c r="D101" s="568">
        <v>704</v>
      </c>
      <c r="E101" s="569">
        <v>688</v>
      </c>
      <c r="F101" s="607">
        <v>2643</v>
      </c>
      <c r="G101" s="608">
        <v>271</v>
      </c>
      <c r="H101" s="570">
        <v>855</v>
      </c>
      <c r="I101" s="571">
        <v>1058</v>
      </c>
      <c r="J101" s="572">
        <v>6356</v>
      </c>
      <c r="K101" s="573">
        <v>2382</v>
      </c>
      <c r="M101" s="48">
        <v>195</v>
      </c>
      <c r="N101" s="590">
        <v>39</v>
      </c>
      <c r="O101" s="568">
        <v>156.5</v>
      </c>
      <c r="P101" s="591">
        <v>151</v>
      </c>
      <c r="Q101" s="607">
        <v>286</v>
      </c>
      <c r="R101" s="613">
        <v>25</v>
      </c>
      <c r="S101" s="570">
        <v>84.5</v>
      </c>
      <c r="T101" s="592">
        <v>165</v>
      </c>
      <c r="U101" s="572">
        <v>255</v>
      </c>
      <c r="V101" s="573">
        <v>23</v>
      </c>
    </row>
    <row r="102" spans="2:22" ht="15.75" x14ac:dyDescent="0.25">
      <c r="B102" s="48">
        <v>3402</v>
      </c>
      <c r="C102" s="567">
        <v>568</v>
      </c>
      <c r="D102" s="568">
        <v>510</v>
      </c>
      <c r="E102" s="569">
        <v>1306</v>
      </c>
      <c r="F102" s="607">
        <v>1518</v>
      </c>
      <c r="G102" s="608">
        <v>859</v>
      </c>
      <c r="H102" s="570">
        <v>802</v>
      </c>
      <c r="I102" s="571">
        <v>1171</v>
      </c>
      <c r="J102" s="572">
        <v>6232</v>
      </c>
      <c r="K102" s="573">
        <v>3904</v>
      </c>
      <c r="M102" s="48">
        <v>258</v>
      </c>
      <c r="N102" s="590">
        <v>118</v>
      </c>
      <c r="O102" s="568">
        <v>100.5</v>
      </c>
      <c r="P102" s="591">
        <v>275</v>
      </c>
      <c r="Q102" s="607">
        <v>247</v>
      </c>
      <c r="R102" s="613">
        <v>166</v>
      </c>
      <c r="S102" s="570">
        <v>67</v>
      </c>
      <c r="T102" s="592">
        <v>198</v>
      </c>
      <c r="U102" s="572">
        <v>250</v>
      </c>
      <c r="V102" s="573">
        <v>147.5</v>
      </c>
    </row>
    <row r="103" spans="2:22" ht="15.75" x14ac:dyDescent="0.25">
      <c r="B103" s="48">
        <v>4274</v>
      </c>
      <c r="C103" s="567">
        <v>1162</v>
      </c>
      <c r="D103" s="568">
        <v>428</v>
      </c>
      <c r="E103" s="569">
        <v>1262</v>
      </c>
      <c r="F103" s="607">
        <v>636</v>
      </c>
      <c r="G103" s="608">
        <v>378</v>
      </c>
      <c r="H103" s="570">
        <v>745</v>
      </c>
      <c r="I103" s="571">
        <v>1213</v>
      </c>
      <c r="J103" s="572">
        <v>6083</v>
      </c>
      <c r="K103" s="573">
        <v>4015</v>
      </c>
      <c r="M103" s="48">
        <v>285</v>
      </c>
      <c r="N103" s="590">
        <v>153</v>
      </c>
      <c r="O103" s="568">
        <v>84</v>
      </c>
      <c r="P103" s="591">
        <v>267</v>
      </c>
      <c r="Q103" s="607">
        <v>112</v>
      </c>
      <c r="R103" s="613">
        <v>46</v>
      </c>
      <c r="S103" s="570">
        <v>50</v>
      </c>
      <c r="T103" s="592">
        <v>206.5</v>
      </c>
      <c r="U103" s="572">
        <v>244</v>
      </c>
      <c r="V103" s="573">
        <v>151</v>
      </c>
    </row>
    <row r="104" spans="2:22" ht="15.75" x14ac:dyDescent="0.25">
      <c r="B104" s="48">
        <v>1606</v>
      </c>
      <c r="C104" s="567">
        <v>583</v>
      </c>
      <c r="D104" s="568">
        <v>407</v>
      </c>
      <c r="E104" s="569">
        <v>635</v>
      </c>
      <c r="F104" s="607">
        <v>1238</v>
      </c>
      <c r="G104" s="608">
        <v>347</v>
      </c>
      <c r="H104" s="570">
        <v>799</v>
      </c>
      <c r="I104" s="571">
        <v>1283</v>
      </c>
      <c r="J104" s="572">
        <v>4050</v>
      </c>
      <c r="K104" s="573">
        <v>2848</v>
      </c>
      <c r="M104" s="48">
        <v>169</v>
      </c>
      <c r="N104" s="590">
        <v>120</v>
      </c>
      <c r="O104" s="568">
        <v>77</v>
      </c>
      <c r="P104" s="591">
        <v>136</v>
      </c>
      <c r="Q104" s="607">
        <v>225</v>
      </c>
      <c r="R104" s="613">
        <v>40</v>
      </c>
      <c r="S104" s="570">
        <v>63.5</v>
      </c>
      <c r="T104" s="592">
        <v>221</v>
      </c>
      <c r="U104" s="572">
        <v>154</v>
      </c>
      <c r="V104" s="573">
        <v>54</v>
      </c>
    </row>
    <row r="105" spans="2:22" ht="15.75" x14ac:dyDescent="0.25">
      <c r="B105" s="48">
        <v>5062</v>
      </c>
      <c r="C105" s="567">
        <v>225</v>
      </c>
      <c r="D105" s="568">
        <v>341</v>
      </c>
      <c r="E105" s="569">
        <v>751</v>
      </c>
      <c r="F105" s="607">
        <v>2523</v>
      </c>
      <c r="G105" s="608">
        <v>122</v>
      </c>
      <c r="H105" s="570">
        <v>1127</v>
      </c>
      <c r="I105" s="571">
        <v>1535</v>
      </c>
      <c r="J105" s="572">
        <v>9053</v>
      </c>
      <c r="K105" s="573">
        <v>2633</v>
      </c>
      <c r="M105" s="48">
        <v>293</v>
      </c>
      <c r="N105" s="590">
        <v>5</v>
      </c>
      <c r="O105" s="568">
        <v>51</v>
      </c>
      <c r="P105" s="591">
        <v>168</v>
      </c>
      <c r="Q105" s="607">
        <v>285</v>
      </c>
      <c r="R105" s="613">
        <v>3</v>
      </c>
      <c r="S105" s="570">
        <v>182</v>
      </c>
      <c r="T105" s="592">
        <v>254</v>
      </c>
      <c r="U105" s="572">
        <v>288</v>
      </c>
      <c r="V105" s="573">
        <v>39</v>
      </c>
    </row>
    <row r="106" spans="2:22" ht="15.75" x14ac:dyDescent="0.25">
      <c r="B106" s="48">
        <v>6649</v>
      </c>
      <c r="C106" s="567">
        <v>481</v>
      </c>
      <c r="D106" s="568">
        <v>1004</v>
      </c>
      <c r="E106" s="569">
        <v>573</v>
      </c>
      <c r="F106" s="607">
        <v>923</v>
      </c>
      <c r="G106" s="608">
        <v>790</v>
      </c>
      <c r="H106" s="570">
        <v>1081</v>
      </c>
      <c r="I106" s="571">
        <v>1170</v>
      </c>
      <c r="J106" s="572">
        <v>9657</v>
      </c>
      <c r="K106" s="573">
        <v>3014</v>
      </c>
      <c r="M106" s="48">
        <v>298</v>
      </c>
      <c r="N106" s="590">
        <v>91</v>
      </c>
      <c r="O106" s="568">
        <v>227</v>
      </c>
      <c r="P106" s="591">
        <v>119.5</v>
      </c>
      <c r="Q106" s="607">
        <v>178</v>
      </c>
      <c r="R106" s="613">
        <v>147</v>
      </c>
      <c r="S106" s="570">
        <v>172</v>
      </c>
      <c r="T106" s="592">
        <v>197</v>
      </c>
      <c r="U106" s="572">
        <v>294</v>
      </c>
      <c r="V106" s="573">
        <v>70</v>
      </c>
    </row>
    <row r="107" spans="2:22" ht="15.75" x14ac:dyDescent="0.25">
      <c r="B107" s="48">
        <v>5331</v>
      </c>
      <c r="C107" s="567">
        <v>501</v>
      </c>
      <c r="D107" s="568">
        <v>822</v>
      </c>
      <c r="E107" s="569">
        <v>778</v>
      </c>
      <c r="F107" s="607">
        <v>3946</v>
      </c>
      <c r="G107" s="608">
        <v>275</v>
      </c>
      <c r="H107" s="570">
        <v>874</v>
      </c>
      <c r="I107" s="571">
        <v>916</v>
      </c>
      <c r="J107" s="572">
        <v>10973</v>
      </c>
      <c r="K107" s="573">
        <v>2470</v>
      </c>
      <c r="M107" s="48">
        <v>296</v>
      </c>
      <c r="N107" s="590">
        <v>98</v>
      </c>
      <c r="O107" s="568">
        <v>190.5</v>
      </c>
      <c r="P107" s="591">
        <v>179</v>
      </c>
      <c r="Q107" s="607">
        <v>295</v>
      </c>
      <c r="R107" s="613">
        <v>26</v>
      </c>
      <c r="S107" s="570">
        <v>100</v>
      </c>
      <c r="T107" s="592">
        <v>121</v>
      </c>
      <c r="U107" s="572">
        <v>295</v>
      </c>
      <c r="V107" s="573">
        <v>27</v>
      </c>
    </row>
    <row r="108" spans="2:22" ht="15.75" x14ac:dyDescent="0.25">
      <c r="B108" s="48">
        <v>2047</v>
      </c>
      <c r="C108" s="567">
        <v>803</v>
      </c>
      <c r="D108" s="568">
        <v>513</v>
      </c>
      <c r="E108" s="569">
        <v>811</v>
      </c>
      <c r="F108" s="607">
        <v>1602</v>
      </c>
      <c r="G108" s="608">
        <v>418</v>
      </c>
      <c r="H108" s="570">
        <v>1129</v>
      </c>
      <c r="I108" s="571">
        <v>1236</v>
      </c>
      <c r="J108" s="572">
        <v>5291</v>
      </c>
      <c r="K108" s="573">
        <v>3268</v>
      </c>
      <c r="M108" s="48">
        <v>190</v>
      </c>
      <c r="N108" s="590">
        <v>142</v>
      </c>
      <c r="O108" s="568">
        <v>102</v>
      </c>
      <c r="P108" s="591">
        <v>188</v>
      </c>
      <c r="Q108" s="607">
        <v>251</v>
      </c>
      <c r="R108" s="613">
        <v>59</v>
      </c>
      <c r="S108" s="570">
        <v>183</v>
      </c>
      <c r="T108" s="592">
        <v>209</v>
      </c>
      <c r="U108" s="572">
        <v>215</v>
      </c>
      <c r="V108" s="573">
        <v>95.5</v>
      </c>
    </row>
    <row r="109" spans="2:22" ht="15.75" x14ac:dyDescent="0.25">
      <c r="B109" s="48">
        <v>3783</v>
      </c>
      <c r="C109" s="567">
        <v>501</v>
      </c>
      <c r="D109" s="568">
        <v>381</v>
      </c>
      <c r="E109" s="569">
        <v>1178</v>
      </c>
      <c r="F109" s="607">
        <v>1389</v>
      </c>
      <c r="G109" s="608">
        <v>216</v>
      </c>
      <c r="H109" s="570">
        <v>928</v>
      </c>
      <c r="I109" s="571">
        <v>765</v>
      </c>
      <c r="J109" s="572">
        <v>6481</v>
      </c>
      <c r="K109" s="573">
        <v>2660</v>
      </c>
      <c r="M109" s="48">
        <v>275</v>
      </c>
      <c r="N109" s="590">
        <v>98</v>
      </c>
      <c r="O109" s="568">
        <v>64.5</v>
      </c>
      <c r="P109" s="591">
        <v>258</v>
      </c>
      <c r="Q109" s="607">
        <v>234</v>
      </c>
      <c r="R109" s="613">
        <v>17</v>
      </c>
      <c r="S109" s="570">
        <v>124</v>
      </c>
      <c r="T109" s="592">
        <v>55</v>
      </c>
      <c r="U109" s="572">
        <v>258</v>
      </c>
      <c r="V109" s="573">
        <v>40</v>
      </c>
    </row>
    <row r="110" spans="2:22" ht="15.75" x14ac:dyDescent="0.25">
      <c r="B110" s="48">
        <v>2411</v>
      </c>
      <c r="C110" s="567">
        <v>600</v>
      </c>
      <c r="D110" s="568">
        <v>584</v>
      </c>
      <c r="E110" s="569">
        <v>1232</v>
      </c>
      <c r="F110" s="607">
        <v>2250</v>
      </c>
      <c r="G110" s="608">
        <v>882</v>
      </c>
      <c r="H110" s="570">
        <v>893</v>
      </c>
      <c r="I110" s="571">
        <v>718</v>
      </c>
      <c r="J110" s="572">
        <v>6138</v>
      </c>
      <c r="K110" s="573">
        <v>3432</v>
      </c>
      <c r="M110" s="48">
        <v>214</v>
      </c>
      <c r="N110" s="590">
        <v>124</v>
      </c>
      <c r="O110" s="568">
        <v>121</v>
      </c>
      <c r="P110" s="591">
        <v>264</v>
      </c>
      <c r="Q110" s="607">
        <v>277</v>
      </c>
      <c r="R110" s="613">
        <v>169.5</v>
      </c>
      <c r="S110" s="570">
        <v>110</v>
      </c>
      <c r="T110" s="592">
        <v>40.5</v>
      </c>
      <c r="U110" s="572">
        <v>248</v>
      </c>
      <c r="V110" s="573">
        <v>115</v>
      </c>
    </row>
    <row r="111" spans="2:22" ht="15.75" x14ac:dyDescent="0.25">
      <c r="B111" s="48">
        <v>3042</v>
      </c>
      <c r="C111" s="567">
        <v>267</v>
      </c>
      <c r="D111" s="568">
        <v>829</v>
      </c>
      <c r="E111" s="569">
        <v>764</v>
      </c>
      <c r="F111" s="607">
        <v>1353</v>
      </c>
      <c r="G111" s="608">
        <v>669</v>
      </c>
      <c r="H111" s="570">
        <v>856</v>
      </c>
      <c r="I111" s="571">
        <v>1080</v>
      </c>
      <c r="J111" s="572">
        <v>6080</v>
      </c>
      <c r="K111" s="573">
        <v>2780</v>
      </c>
      <c r="M111" s="48">
        <v>243</v>
      </c>
      <c r="N111" s="590">
        <v>10</v>
      </c>
      <c r="O111" s="568">
        <v>192</v>
      </c>
      <c r="P111" s="591">
        <v>175</v>
      </c>
      <c r="Q111" s="607">
        <v>230</v>
      </c>
      <c r="R111" s="613">
        <v>124</v>
      </c>
      <c r="S111" s="570">
        <v>87</v>
      </c>
      <c r="T111" s="592">
        <v>171</v>
      </c>
      <c r="U111" s="572">
        <v>243</v>
      </c>
      <c r="V111" s="573">
        <v>48</v>
      </c>
    </row>
    <row r="112" spans="2:22" ht="15.75" x14ac:dyDescent="0.25">
      <c r="B112" s="48">
        <v>2847</v>
      </c>
      <c r="C112" s="567">
        <v>1027</v>
      </c>
      <c r="D112" s="568">
        <v>412</v>
      </c>
      <c r="E112" s="569">
        <v>863</v>
      </c>
      <c r="F112" s="607">
        <v>1911</v>
      </c>
      <c r="G112" s="608">
        <v>851</v>
      </c>
      <c r="H112" s="570">
        <v>818</v>
      </c>
      <c r="I112" s="571">
        <v>1683</v>
      </c>
      <c r="J112" s="572">
        <v>5988</v>
      </c>
      <c r="K112" s="573">
        <v>4424</v>
      </c>
      <c r="M112" s="48">
        <v>232</v>
      </c>
      <c r="N112" s="590">
        <v>151</v>
      </c>
      <c r="O112" s="568">
        <v>79</v>
      </c>
      <c r="P112" s="591">
        <v>200.5</v>
      </c>
      <c r="Q112" s="607">
        <v>268</v>
      </c>
      <c r="R112" s="613">
        <v>163</v>
      </c>
      <c r="S112" s="570">
        <v>71</v>
      </c>
      <c r="T112" s="592">
        <v>273</v>
      </c>
      <c r="U112" s="572">
        <v>239</v>
      </c>
      <c r="V112" s="573">
        <v>177.5</v>
      </c>
    </row>
    <row r="113" spans="2:22" ht="15.75" x14ac:dyDescent="0.25">
      <c r="B113" s="48">
        <v>1743</v>
      </c>
      <c r="C113" s="567">
        <v>560</v>
      </c>
      <c r="D113" s="568">
        <v>364</v>
      </c>
      <c r="E113" s="569">
        <v>1020</v>
      </c>
      <c r="F113" s="607">
        <v>777</v>
      </c>
      <c r="G113" s="608">
        <v>463</v>
      </c>
      <c r="H113" s="570">
        <v>827</v>
      </c>
      <c r="I113" s="571">
        <v>1266</v>
      </c>
      <c r="J113" s="572">
        <v>3711</v>
      </c>
      <c r="K113" s="573">
        <v>3309</v>
      </c>
      <c r="M113" s="48">
        <v>178</v>
      </c>
      <c r="N113" s="590">
        <v>117</v>
      </c>
      <c r="O113" s="568">
        <v>59</v>
      </c>
      <c r="P113" s="591">
        <v>229.5</v>
      </c>
      <c r="Q113" s="607">
        <v>145</v>
      </c>
      <c r="R113" s="613">
        <v>71</v>
      </c>
      <c r="S113" s="570">
        <v>75</v>
      </c>
      <c r="T113" s="592">
        <v>214</v>
      </c>
      <c r="U113" s="572">
        <v>140</v>
      </c>
      <c r="V113" s="573">
        <v>102</v>
      </c>
    </row>
    <row r="114" spans="2:22" ht="15.75" x14ac:dyDescent="0.25">
      <c r="B114" s="48">
        <v>3296</v>
      </c>
      <c r="C114" s="567">
        <v>525</v>
      </c>
      <c r="D114" s="568">
        <v>1506</v>
      </c>
      <c r="E114" s="569">
        <v>840</v>
      </c>
      <c r="F114" s="607">
        <v>2777</v>
      </c>
      <c r="G114" s="608">
        <v>392</v>
      </c>
      <c r="H114" s="570">
        <v>1973</v>
      </c>
      <c r="I114" s="571">
        <v>1775</v>
      </c>
      <c r="J114" s="572">
        <v>9552</v>
      </c>
      <c r="K114" s="573">
        <v>3532</v>
      </c>
      <c r="M114" s="48">
        <v>252</v>
      </c>
      <c r="N114" s="590">
        <v>107</v>
      </c>
      <c r="O114" s="568">
        <v>290</v>
      </c>
      <c r="P114" s="591">
        <v>193</v>
      </c>
      <c r="Q114" s="607">
        <v>288</v>
      </c>
      <c r="R114" s="613">
        <v>48</v>
      </c>
      <c r="S114" s="570">
        <v>289</v>
      </c>
      <c r="T114" s="592">
        <v>280</v>
      </c>
      <c r="U114" s="572">
        <v>292</v>
      </c>
      <c r="V114" s="573">
        <v>128</v>
      </c>
    </row>
    <row r="115" spans="2:22" ht="15.75" x14ac:dyDescent="0.25">
      <c r="B115" s="48">
        <v>3818</v>
      </c>
      <c r="C115" s="567">
        <v>441</v>
      </c>
      <c r="D115" s="568">
        <v>537</v>
      </c>
      <c r="E115" s="569">
        <v>557</v>
      </c>
      <c r="F115" s="607">
        <v>2457</v>
      </c>
      <c r="G115" s="608">
        <v>433</v>
      </c>
      <c r="H115" s="570">
        <v>1646</v>
      </c>
      <c r="I115" s="571">
        <v>1362</v>
      </c>
      <c r="J115" s="572">
        <v>8458</v>
      </c>
      <c r="K115" s="573">
        <v>2793</v>
      </c>
      <c r="M115" s="48">
        <v>278</v>
      </c>
      <c r="N115" s="590">
        <v>75</v>
      </c>
      <c r="O115" s="568">
        <v>111</v>
      </c>
      <c r="P115" s="591">
        <v>118</v>
      </c>
      <c r="Q115" s="607">
        <v>284</v>
      </c>
      <c r="R115" s="613">
        <v>64</v>
      </c>
      <c r="S115" s="570">
        <v>268</v>
      </c>
      <c r="T115" s="592">
        <v>236</v>
      </c>
      <c r="U115" s="572">
        <v>283</v>
      </c>
      <c r="V115" s="573">
        <v>49</v>
      </c>
    </row>
    <row r="116" spans="2:22" ht="15.75" x14ac:dyDescent="0.25">
      <c r="B116" s="48">
        <v>7778</v>
      </c>
      <c r="C116" s="567">
        <v>921</v>
      </c>
      <c r="D116" s="568">
        <v>330</v>
      </c>
      <c r="E116" s="569">
        <v>613</v>
      </c>
      <c r="F116" s="607">
        <v>4558</v>
      </c>
      <c r="G116" s="608">
        <v>518</v>
      </c>
      <c r="H116" s="570">
        <v>2497</v>
      </c>
      <c r="I116" s="571">
        <v>946</v>
      </c>
      <c r="J116" s="572">
        <v>15163</v>
      </c>
      <c r="K116" s="573">
        <v>2998</v>
      </c>
      <c r="M116" s="48">
        <v>299</v>
      </c>
      <c r="N116" s="590">
        <v>147</v>
      </c>
      <c r="O116" s="568">
        <v>44</v>
      </c>
      <c r="P116" s="591">
        <v>130</v>
      </c>
      <c r="Q116" s="607">
        <v>296</v>
      </c>
      <c r="R116" s="613">
        <v>81</v>
      </c>
      <c r="S116" s="570">
        <v>297</v>
      </c>
      <c r="T116" s="592">
        <v>128</v>
      </c>
      <c r="U116" s="572">
        <v>299</v>
      </c>
      <c r="V116" s="573">
        <v>68</v>
      </c>
    </row>
    <row r="117" spans="2:22" ht="15.75" x14ac:dyDescent="0.25">
      <c r="B117" s="48">
        <v>4929</v>
      </c>
      <c r="C117" s="567">
        <v>554</v>
      </c>
      <c r="D117" s="568">
        <v>1021</v>
      </c>
      <c r="E117" s="569">
        <v>617</v>
      </c>
      <c r="F117" s="607">
        <v>1641</v>
      </c>
      <c r="G117" s="608">
        <v>544</v>
      </c>
      <c r="H117" s="570">
        <v>1671</v>
      </c>
      <c r="I117" s="571">
        <v>719</v>
      </c>
      <c r="J117" s="572">
        <v>9262</v>
      </c>
      <c r="K117" s="573">
        <v>2434</v>
      </c>
      <c r="M117" s="48">
        <v>292</v>
      </c>
      <c r="N117" s="590">
        <v>116</v>
      </c>
      <c r="O117" s="568">
        <v>231.5</v>
      </c>
      <c r="P117" s="591">
        <v>132</v>
      </c>
      <c r="Q117" s="607">
        <v>255</v>
      </c>
      <c r="R117" s="613">
        <v>90</v>
      </c>
      <c r="S117" s="570">
        <v>271.5</v>
      </c>
      <c r="T117" s="592">
        <v>42</v>
      </c>
      <c r="U117" s="572">
        <v>289</v>
      </c>
      <c r="V117" s="573">
        <v>26</v>
      </c>
    </row>
    <row r="118" spans="2:22" ht="15.75" x14ac:dyDescent="0.25">
      <c r="B118" s="48">
        <v>3628</v>
      </c>
      <c r="C118" s="567">
        <v>344</v>
      </c>
      <c r="D118" s="568">
        <v>684</v>
      </c>
      <c r="E118" s="569">
        <v>852</v>
      </c>
      <c r="F118" s="607">
        <v>1732</v>
      </c>
      <c r="G118" s="608">
        <v>164</v>
      </c>
      <c r="H118" s="570">
        <v>2704</v>
      </c>
      <c r="I118" s="571">
        <v>905</v>
      </c>
      <c r="J118" s="572">
        <v>8748</v>
      </c>
      <c r="K118" s="573">
        <v>2265</v>
      </c>
      <c r="M118" s="48">
        <v>267</v>
      </c>
      <c r="N118" s="590">
        <v>27</v>
      </c>
      <c r="O118" s="568">
        <v>150</v>
      </c>
      <c r="P118" s="591">
        <v>195</v>
      </c>
      <c r="Q118" s="607">
        <v>259</v>
      </c>
      <c r="R118" s="613">
        <v>9</v>
      </c>
      <c r="S118" s="570">
        <v>300</v>
      </c>
      <c r="T118" s="592">
        <v>118</v>
      </c>
      <c r="U118" s="572">
        <v>285</v>
      </c>
      <c r="V118" s="573">
        <v>19</v>
      </c>
    </row>
    <row r="119" spans="2:22" ht="15.75" x14ac:dyDescent="0.25">
      <c r="B119" s="48">
        <v>3703</v>
      </c>
      <c r="C119" s="567">
        <v>340</v>
      </c>
      <c r="D119" s="568">
        <v>1214</v>
      </c>
      <c r="E119" s="569">
        <v>880</v>
      </c>
      <c r="F119" s="607">
        <v>1508</v>
      </c>
      <c r="G119" s="608">
        <v>325</v>
      </c>
      <c r="H119" s="570">
        <v>1487</v>
      </c>
      <c r="I119" s="571">
        <v>871</v>
      </c>
      <c r="J119" s="572">
        <v>7912</v>
      </c>
      <c r="K119" s="573">
        <v>2416</v>
      </c>
      <c r="M119" s="48">
        <v>271</v>
      </c>
      <c r="N119" s="590">
        <v>24.5</v>
      </c>
      <c r="O119" s="568">
        <v>262</v>
      </c>
      <c r="P119" s="591">
        <v>204.5</v>
      </c>
      <c r="Q119" s="607">
        <v>246</v>
      </c>
      <c r="R119" s="613">
        <v>36.5</v>
      </c>
      <c r="S119" s="570">
        <v>248</v>
      </c>
      <c r="T119" s="592">
        <v>97</v>
      </c>
      <c r="U119" s="572">
        <v>275</v>
      </c>
      <c r="V119" s="573">
        <v>24</v>
      </c>
    </row>
    <row r="120" spans="2:22" ht="15.75" x14ac:dyDescent="0.25">
      <c r="B120" s="48">
        <v>925</v>
      </c>
      <c r="C120" s="567">
        <v>415</v>
      </c>
      <c r="D120" s="568">
        <v>380</v>
      </c>
      <c r="E120" s="569">
        <v>436</v>
      </c>
      <c r="F120" s="607">
        <v>605</v>
      </c>
      <c r="G120" s="608">
        <v>566</v>
      </c>
      <c r="H120" s="570">
        <v>678</v>
      </c>
      <c r="I120" s="571">
        <v>789</v>
      </c>
      <c r="J120" s="572">
        <v>2588</v>
      </c>
      <c r="K120" s="573">
        <v>2206</v>
      </c>
      <c r="M120" s="48">
        <v>148</v>
      </c>
      <c r="N120" s="590">
        <v>66</v>
      </c>
      <c r="O120" s="568">
        <v>63</v>
      </c>
      <c r="P120" s="591">
        <v>86</v>
      </c>
      <c r="Q120" s="607">
        <v>103</v>
      </c>
      <c r="R120" s="613">
        <v>95</v>
      </c>
      <c r="S120" s="570">
        <v>30</v>
      </c>
      <c r="T120" s="592">
        <v>62</v>
      </c>
      <c r="U120" s="572">
        <v>35</v>
      </c>
      <c r="V120" s="573">
        <v>16</v>
      </c>
    </row>
    <row r="121" spans="2:22" ht="15.75" x14ac:dyDescent="0.25">
      <c r="B121" s="48">
        <v>6450</v>
      </c>
      <c r="C121" s="567">
        <v>314</v>
      </c>
      <c r="D121" s="568">
        <v>753</v>
      </c>
      <c r="E121" s="569">
        <v>987</v>
      </c>
      <c r="F121" s="607">
        <v>2302</v>
      </c>
      <c r="G121" s="608">
        <v>657</v>
      </c>
      <c r="H121" s="570">
        <v>1565</v>
      </c>
      <c r="I121" s="571">
        <v>721</v>
      </c>
      <c r="J121" s="572">
        <v>11070</v>
      </c>
      <c r="K121" s="573">
        <v>2679</v>
      </c>
      <c r="M121" s="48">
        <v>297</v>
      </c>
      <c r="N121" s="590">
        <v>20</v>
      </c>
      <c r="O121" s="568">
        <v>169.5</v>
      </c>
      <c r="P121" s="591">
        <v>225</v>
      </c>
      <c r="Q121" s="607">
        <v>280</v>
      </c>
      <c r="R121" s="613">
        <v>118</v>
      </c>
      <c r="S121" s="570">
        <v>257</v>
      </c>
      <c r="T121" s="592">
        <v>43</v>
      </c>
      <c r="U121" s="572">
        <v>297</v>
      </c>
      <c r="V121" s="573">
        <v>41</v>
      </c>
    </row>
    <row r="122" spans="2:22" ht="15.75" x14ac:dyDescent="0.25">
      <c r="B122" s="48">
        <v>1519</v>
      </c>
      <c r="C122" s="567">
        <v>635</v>
      </c>
      <c r="D122" s="568">
        <v>1267</v>
      </c>
      <c r="E122" s="569">
        <v>1236</v>
      </c>
      <c r="F122" s="607">
        <v>1113</v>
      </c>
      <c r="G122" s="608">
        <v>510</v>
      </c>
      <c r="H122" s="570">
        <v>1660</v>
      </c>
      <c r="I122" s="571">
        <v>1323</v>
      </c>
      <c r="J122" s="572">
        <v>5559</v>
      </c>
      <c r="K122" s="573">
        <v>3704</v>
      </c>
      <c r="M122" s="48">
        <v>165</v>
      </c>
      <c r="N122" s="590">
        <v>127</v>
      </c>
      <c r="O122" s="568">
        <v>269</v>
      </c>
      <c r="P122" s="591">
        <v>265</v>
      </c>
      <c r="Q122" s="607">
        <v>208.5</v>
      </c>
      <c r="R122" s="613">
        <v>80</v>
      </c>
      <c r="S122" s="570">
        <v>269</v>
      </c>
      <c r="T122" s="592">
        <v>229</v>
      </c>
      <c r="U122" s="572">
        <v>226</v>
      </c>
      <c r="V122" s="573">
        <v>139</v>
      </c>
    </row>
    <row r="123" spans="2:22" ht="15.75" x14ac:dyDescent="0.25">
      <c r="B123" s="48">
        <v>3011</v>
      </c>
      <c r="C123" s="567">
        <v>502</v>
      </c>
      <c r="D123" s="568">
        <v>341</v>
      </c>
      <c r="E123" s="569">
        <v>1489</v>
      </c>
      <c r="F123" s="607">
        <v>2191</v>
      </c>
      <c r="G123" s="608">
        <v>953</v>
      </c>
      <c r="H123" s="570">
        <v>1150</v>
      </c>
      <c r="I123" s="571">
        <v>1641</v>
      </c>
      <c r="J123" s="572">
        <v>6693</v>
      </c>
      <c r="K123" s="573">
        <v>4585</v>
      </c>
      <c r="M123" s="48">
        <v>241</v>
      </c>
      <c r="N123" s="590">
        <v>100</v>
      </c>
      <c r="O123" s="568">
        <v>51</v>
      </c>
      <c r="P123" s="591">
        <v>289</v>
      </c>
      <c r="Q123" s="607">
        <v>275</v>
      </c>
      <c r="R123" s="613">
        <v>185</v>
      </c>
      <c r="S123" s="570">
        <v>189</v>
      </c>
      <c r="T123" s="592">
        <v>265</v>
      </c>
      <c r="U123" s="572">
        <v>260</v>
      </c>
      <c r="V123" s="573">
        <v>185</v>
      </c>
    </row>
    <row r="124" spans="2:22" ht="15.75" x14ac:dyDescent="0.25">
      <c r="B124" s="48">
        <v>2003</v>
      </c>
      <c r="C124" s="567">
        <v>278</v>
      </c>
      <c r="D124" s="568">
        <v>753</v>
      </c>
      <c r="E124" s="569">
        <v>297</v>
      </c>
      <c r="F124" s="607">
        <v>481</v>
      </c>
      <c r="G124" s="608">
        <v>267</v>
      </c>
      <c r="H124" s="570">
        <v>847</v>
      </c>
      <c r="I124" s="571">
        <v>2059</v>
      </c>
      <c r="J124" s="572">
        <v>4084</v>
      </c>
      <c r="K124" s="573">
        <v>2901</v>
      </c>
      <c r="M124" s="48">
        <v>188</v>
      </c>
      <c r="N124" s="590">
        <v>11</v>
      </c>
      <c r="O124" s="568">
        <v>169.5</v>
      </c>
      <c r="P124" s="591">
        <v>36.5</v>
      </c>
      <c r="Q124" s="607">
        <v>74</v>
      </c>
      <c r="R124" s="613">
        <v>24</v>
      </c>
      <c r="S124" s="570">
        <v>81</v>
      </c>
      <c r="T124" s="592">
        <v>293</v>
      </c>
      <c r="U124" s="572">
        <v>158</v>
      </c>
      <c r="V124" s="573">
        <v>61</v>
      </c>
    </row>
    <row r="125" spans="2:22" ht="15.75" x14ac:dyDescent="0.25">
      <c r="B125" s="48">
        <v>10398</v>
      </c>
      <c r="C125" s="567">
        <v>530</v>
      </c>
      <c r="D125" s="568">
        <v>235</v>
      </c>
      <c r="E125" s="569">
        <v>984</v>
      </c>
      <c r="F125" s="607">
        <v>4800</v>
      </c>
      <c r="G125" s="608">
        <v>352</v>
      </c>
      <c r="H125" s="570">
        <v>1533</v>
      </c>
      <c r="I125" s="571">
        <v>2026</v>
      </c>
      <c r="J125" s="572">
        <v>16966</v>
      </c>
      <c r="K125" s="573">
        <v>3892</v>
      </c>
      <c r="M125" s="48">
        <v>300</v>
      </c>
      <c r="N125" s="590">
        <v>108</v>
      </c>
      <c r="O125" s="568">
        <v>22</v>
      </c>
      <c r="P125" s="591">
        <v>223</v>
      </c>
      <c r="Q125" s="607">
        <v>297</v>
      </c>
      <c r="R125" s="613">
        <v>42</v>
      </c>
      <c r="S125" s="570">
        <v>253</v>
      </c>
      <c r="T125" s="592">
        <v>292</v>
      </c>
      <c r="U125" s="572">
        <v>300</v>
      </c>
      <c r="V125" s="573">
        <v>145</v>
      </c>
    </row>
    <row r="126" spans="2:22" ht="15.75" x14ac:dyDescent="0.25">
      <c r="B126" s="48">
        <v>3519</v>
      </c>
      <c r="C126" s="567">
        <v>755</v>
      </c>
      <c r="D126" s="568">
        <v>269</v>
      </c>
      <c r="E126" s="569">
        <v>1090</v>
      </c>
      <c r="F126" s="607">
        <v>6045</v>
      </c>
      <c r="G126" s="608">
        <v>229</v>
      </c>
      <c r="H126" s="570">
        <v>1267</v>
      </c>
      <c r="I126" s="571">
        <v>799</v>
      </c>
      <c r="J126" s="572">
        <v>11100</v>
      </c>
      <c r="K126" s="573">
        <v>2873</v>
      </c>
      <c r="M126" s="48">
        <v>264</v>
      </c>
      <c r="N126" s="590">
        <v>137</v>
      </c>
      <c r="O126" s="568">
        <v>30</v>
      </c>
      <c r="P126" s="591">
        <v>245</v>
      </c>
      <c r="Q126" s="607">
        <v>300</v>
      </c>
      <c r="R126" s="613">
        <v>19</v>
      </c>
      <c r="S126" s="570">
        <v>216</v>
      </c>
      <c r="T126" s="592">
        <v>63.5</v>
      </c>
      <c r="U126" s="572">
        <v>298</v>
      </c>
      <c r="V126" s="573">
        <v>55</v>
      </c>
    </row>
    <row r="127" spans="2:22" ht="15.75" x14ac:dyDescent="0.25">
      <c r="B127" s="48">
        <v>4134</v>
      </c>
      <c r="C127" s="567">
        <v>479</v>
      </c>
      <c r="D127" s="568">
        <v>307</v>
      </c>
      <c r="E127" s="569">
        <v>718</v>
      </c>
      <c r="F127" s="607">
        <v>2728</v>
      </c>
      <c r="G127" s="608">
        <v>503</v>
      </c>
      <c r="H127" s="570">
        <v>1737</v>
      </c>
      <c r="I127" s="571">
        <v>1018</v>
      </c>
      <c r="J127" s="572">
        <v>8906</v>
      </c>
      <c r="K127" s="573">
        <v>2718</v>
      </c>
      <c r="M127" s="48">
        <v>284</v>
      </c>
      <c r="N127" s="590">
        <v>90</v>
      </c>
      <c r="O127" s="568">
        <v>41</v>
      </c>
      <c r="P127" s="591">
        <v>160</v>
      </c>
      <c r="Q127" s="607">
        <v>287</v>
      </c>
      <c r="R127" s="613">
        <v>79</v>
      </c>
      <c r="S127" s="570">
        <v>276</v>
      </c>
      <c r="T127" s="592">
        <v>153</v>
      </c>
      <c r="U127" s="572">
        <v>286</v>
      </c>
      <c r="V127" s="573">
        <v>42</v>
      </c>
    </row>
    <row r="128" spans="2:22" ht="15.75" x14ac:dyDescent="0.25">
      <c r="B128" s="48">
        <v>3753</v>
      </c>
      <c r="C128" s="567">
        <v>462</v>
      </c>
      <c r="D128" s="568">
        <v>756</v>
      </c>
      <c r="E128" s="569">
        <v>1181</v>
      </c>
      <c r="F128" s="607">
        <v>5162</v>
      </c>
      <c r="G128" s="608">
        <v>819</v>
      </c>
      <c r="H128" s="570">
        <v>1348</v>
      </c>
      <c r="I128" s="571">
        <v>1032</v>
      </c>
      <c r="J128" s="572">
        <v>11019</v>
      </c>
      <c r="K128" s="573">
        <v>3494</v>
      </c>
      <c r="M128" s="48">
        <v>273</v>
      </c>
      <c r="N128" s="590">
        <v>80</v>
      </c>
      <c r="O128" s="568">
        <v>171</v>
      </c>
      <c r="P128" s="591">
        <v>259</v>
      </c>
      <c r="Q128" s="607">
        <v>299</v>
      </c>
      <c r="R128" s="613">
        <v>154</v>
      </c>
      <c r="S128" s="570">
        <v>233</v>
      </c>
      <c r="T128" s="592">
        <v>158</v>
      </c>
      <c r="U128" s="572">
        <v>296</v>
      </c>
      <c r="V128" s="573">
        <v>124</v>
      </c>
    </row>
    <row r="129" spans="2:22" ht="15.75" x14ac:dyDescent="0.25">
      <c r="B129" s="48">
        <v>2692</v>
      </c>
      <c r="C129" s="567">
        <v>220</v>
      </c>
      <c r="D129" s="568">
        <v>302</v>
      </c>
      <c r="E129" s="569">
        <v>1578</v>
      </c>
      <c r="F129" s="607">
        <v>2899</v>
      </c>
      <c r="G129" s="608">
        <v>809</v>
      </c>
      <c r="H129" s="570">
        <v>898</v>
      </c>
      <c r="I129" s="571">
        <v>900</v>
      </c>
      <c r="J129" s="572">
        <v>6791</v>
      </c>
      <c r="K129" s="573">
        <v>3507</v>
      </c>
      <c r="M129" s="48">
        <v>223</v>
      </c>
      <c r="N129" s="590">
        <v>4</v>
      </c>
      <c r="O129" s="568">
        <v>40</v>
      </c>
      <c r="P129" s="591">
        <v>295</v>
      </c>
      <c r="Q129" s="607">
        <v>289</v>
      </c>
      <c r="R129" s="613">
        <v>152</v>
      </c>
      <c r="S129" s="570">
        <v>113</v>
      </c>
      <c r="T129" s="592">
        <v>115.5</v>
      </c>
      <c r="U129" s="572">
        <v>261</v>
      </c>
      <c r="V129" s="573">
        <v>126</v>
      </c>
    </row>
    <row r="130" spans="2:22" ht="15.75" x14ac:dyDescent="0.25">
      <c r="B130" s="48">
        <v>2670</v>
      </c>
      <c r="C130" s="567">
        <v>351</v>
      </c>
      <c r="D130" s="568">
        <v>195</v>
      </c>
      <c r="E130" s="569">
        <v>1334</v>
      </c>
      <c r="F130" s="607">
        <v>1192</v>
      </c>
      <c r="G130" s="608">
        <v>535</v>
      </c>
      <c r="H130" s="570">
        <v>609</v>
      </c>
      <c r="I130" s="571">
        <v>1280</v>
      </c>
      <c r="J130" s="572">
        <v>4666</v>
      </c>
      <c r="K130" s="573">
        <v>3500</v>
      </c>
      <c r="M130" s="48">
        <v>222</v>
      </c>
      <c r="N130" s="590">
        <v>32</v>
      </c>
      <c r="O130" s="568">
        <v>11</v>
      </c>
      <c r="P130" s="591">
        <v>279.5</v>
      </c>
      <c r="Q130" s="607">
        <v>219</v>
      </c>
      <c r="R130" s="613">
        <v>84</v>
      </c>
      <c r="S130" s="570">
        <v>17</v>
      </c>
      <c r="T130" s="592">
        <v>217.5</v>
      </c>
      <c r="U130" s="572">
        <v>191</v>
      </c>
      <c r="V130" s="573">
        <v>125</v>
      </c>
    </row>
    <row r="131" spans="2:22" ht="15.75" x14ac:dyDescent="0.25">
      <c r="B131" s="48">
        <v>3095</v>
      </c>
      <c r="C131" s="567">
        <v>854</v>
      </c>
      <c r="D131" s="568">
        <v>670</v>
      </c>
      <c r="E131" s="569">
        <v>946</v>
      </c>
      <c r="F131" s="607">
        <v>1178</v>
      </c>
      <c r="G131" s="608">
        <v>659</v>
      </c>
      <c r="H131" s="570">
        <v>1375</v>
      </c>
      <c r="I131" s="571">
        <v>835</v>
      </c>
      <c r="J131" s="572">
        <v>6318</v>
      </c>
      <c r="K131" s="573">
        <v>3294</v>
      </c>
      <c r="M131" s="48">
        <v>245</v>
      </c>
      <c r="N131" s="590">
        <v>146</v>
      </c>
      <c r="O131" s="568">
        <v>145</v>
      </c>
      <c r="P131" s="591">
        <v>215</v>
      </c>
      <c r="Q131" s="607">
        <v>218</v>
      </c>
      <c r="R131" s="613">
        <v>119</v>
      </c>
      <c r="S131" s="570">
        <v>237</v>
      </c>
      <c r="T131" s="592">
        <v>78</v>
      </c>
      <c r="U131" s="572">
        <v>253</v>
      </c>
      <c r="V131" s="573">
        <v>98.5</v>
      </c>
    </row>
    <row r="132" spans="2:22" ht="15.75" x14ac:dyDescent="0.25">
      <c r="B132" s="48">
        <v>3177</v>
      </c>
      <c r="C132" s="567">
        <v>478</v>
      </c>
      <c r="D132" s="568">
        <v>205</v>
      </c>
      <c r="E132" s="569">
        <v>1334</v>
      </c>
      <c r="F132" s="607">
        <v>2260</v>
      </c>
      <c r="G132" s="608">
        <v>403</v>
      </c>
      <c r="H132" s="570">
        <v>1868</v>
      </c>
      <c r="I132" s="571">
        <v>943</v>
      </c>
      <c r="J132" s="572">
        <v>7510</v>
      </c>
      <c r="K132" s="573">
        <v>3158</v>
      </c>
      <c r="M132" s="48">
        <v>247</v>
      </c>
      <c r="N132" s="590">
        <v>89</v>
      </c>
      <c r="O132" s="568">
        <v>14</v>
      </c>
      <c r="P132" s="591">
        <v>279.5</v>
      </c>
      <c r="Q132" s="607">
        <v>278</v>
      </c>
      <c r="R132" s="613">
        <v>54</v>
      </c>
      <c r="S132" s="570">
        <v>284</v>
      </c>
      <c r="T132" s="592">
        <v>127</v>
      </c>
      <c r="U132" s="572">
        <v>273</v>
      </c>
      <c r="V132" s="573">
        <v>77</v>
      </c>
    </row>
    <row r="133" spans="2:22" ht="15.75" x14ac:dyDescent="0.25">
      <c r="B133" s="48">
        <v>954</v>
      </c>
      <c r="C133" s="567">
        <v>463</v>
      </c>
      <c r="D133" s="568">
        <v>460</v>
      </c>
      <c r="E133" s="569">
        <v>1400</v>
      </c>
      <c r="F133" s="607">
        <v>2221</v>
      </c>
      <c r="G133" s="608">
        <v>753</v>
      </c>
      <c r="H133" s="570">
        <v>738</v>
      </c>
      <c r="I133" s="571">
        <v>1418</v>
      </c>
      <c r="J133" s="572">
        <v>4373</v>
      </c>
      <c r="K133" s="573">
        <v>4034</v>
      </c>
      <c r="M133" s="48">
        <v>149</v>
      </c>
      <c r="N133" s="590">
        <v>81.5</v>
      </c>
      <c r="O133" s="568">
        <v>92</v>
      </c>
      <c r="P133" s="591">
        <v>286</v>
      </c>
      <c r="Q133" s="607">
        <v>276</v>
      </c>
      <c r="R133" s="613">
        <v>136.5</v>
      </c>
      <c r="S133" s="570">
        <v>48.5</v>
      </c>
      <c r="T133" s="592">
        <v>242</v>
      </c>
      <c r="U133" s="572">
        <v>173</v>
      </c>
      <c r="V133" s="573">
        <v>152</v>
      </c>
    </row>
    <row r="134" spans="2:22" ht="15.75" x14ac:dyDescent="0.25">
      <c r="B134" s="48">
        <v>4086</v>
      </c>
      <c r="C134" s="567">
        <v>414</v>
      </c>
      <c r="D134" s="568">
        <v>341</v>
      </c>
      <c r="E134" s="569">
        <v>1276</v>
      </c>
      <c r="F134" s="607">
        <v>1608</v>
      </c>
      <c r="G134" s="608">
        <v>414</v>
      </c>
      <c r="H134" s="570">
        <v>1521</v>
      </c>
      <c r="I134" s="571">
        <v>1360</v>
      </c>
      <c r="J134" s="572">
        <v>7556</v>
      </c>
      <c r="K134" s="573">
        <v>3464</v>
      </c>
      <c r="M134" s="48">
        <v>283</v>
      </c>
      <c r="N134" s="590">
        <v>64.5</v>
      </c>
      <c r="O134" s="568">
        <v>51</v>
      </c>
      <c r="P134" s="591">
        <v>271</v>
      </c>
      <c r="Q134" s="607">
        <v>252</v>
      </c>
      <c r="R134" s="613">
        <v>57</v>
      </c>
      <c r="S134" s="570">
        <v>250</v>
      </c>
      <c r="T134" s="592">
        <v>234.5</v>
      </c>
      <c r="U134" s="572">
        <v>274</v>
      </c>
      <c r="V134" s="573">
        <v>119</v>
      </c>
    </row>
    <row r="135" spans="2:22" ht="15.75" x14ac:dyDescent="0.25">
      <c r="B135" s="48">
        <v>2804</v>
      </c>
      <c r="C135" s="567">
        <v>599</v>
      </c>
      <c r="D135" s="568">
        <v>390</v>
      </c>
      <c r="E135" s="569">
        <v>1192</v>
      </c>
      <c r="F135" s="607">
        <v>543</v>
      </c>
      <c r="G135" s="608">
        <v>536</v>
      </c>
      <c r="H135" s="570">
        <v>868</v>
      </c>
      <c r="I135" s="571">
        <v>1158</v>
      </c>
      <c r="J135" s="572">
        <v>4605</v>
      </c>
      <c r="K135" s="573">
        <v>3485</v>
      </c>
      <c r="M135" s="48">
        <v>228</v>
      </c>
      <c r="N135" s="590">
        <v>123</v>
      </c>
      <c r="O135" s="568">
        <v>70</v>
      </c>
      <c r="P135" s="591">
        <v>260</v>
      </c>
      <c r="Q135" s="607">
        <v>89</v>
      </c>
      <c r="R135" s="613">
        <v>85</v>
      </c>
      <c r="S135" s="570">
        <v>93.5</v>
      </c>
      <c r="T135" s="592">
        <v>191</v>
      </c>
      <c r="U135" s="572">
        <v>186</v>
      </c>
      <c r="V135" s="573">
        <v>122</v>
      </c>
    </row>
    <row r="136" spans="2:22" ht="15.75" x14ac:dyDescent="0.25">
      <c r="B136" s="48">
        <v>2307</v>
      </c>
      <c r="C136" s="567">
        <v>1009</v>
      </c>
      <c r="D136" s="568">
        <v>362</v>
      </c>
      <c r="E136" s="569">
        <v>1023</v>
      </c>
      <c r="F136" s="607">
        <v>720</v>
      </c>
      <c r="G136" s="608">
        <v>319</v>
      </c>
      <c r="H136" s="570">
        <v>1317</v>
      </c>
      <c r="I136" s="571">
        <v>1704</v>
      </c>
      <c r="J136" s="572">
        <v>4706</v>
      </c>
      <c r="K136" s="573">
        <v>4055</v>
      </c>
      <c r="M136" s="48">
        <v>207</v>
      </c>
      <c r="N136" s="590">
        <v>150</v>
      </c>
      <c r="O136" s="568">
        <v>57</v>
      </c>
      <c r="P136" s="591">
        <v>233</v>
      </c>
      <c r="Q136" s="607">
        <v>133</v>
      </c>
      <c r="R136" s="613">
        <v>33</v>
      </c>
      <c r="S136" s="570">
        <v>227</v>
      </c>
      <c r="T136" s="592">
        <v>274</v>
      </c>
      <c r="U136" s="572">
        <v>194</v>
      </c>
      <c r="V136" s="573">
        <v>155</v>
      </c>
    </row>
    <row r="137" spans="2:22" ht="15.75" x14ac:dyDescent="0.25">
      <c r="B137" s="48">
        <v>3459</v>
      </c>
      <c r="C137" s="567">
        <v>408</v>
      </c>
      <c r="D137" s="568">
        <v>187</v>
      </c>
      <c r="E137" s="569">
        <v>792</v>
      </c>
      <c r="F137" s="607">
        <v>1364</v>
      </c>
      <c r="G137" s="608">
        <v>261</v>
      </c>
      <c r="H137" s="570">
        <v>832</v>
      </c>
      <c r="I137" s="571">
        <v>1151</v>
      </c>
      <c r="J137" s="572">
        <v>5842</v>
      </c>
      <c r="K137" s="573">
        <v>2612</v>
      </c>
      <c r="M137" s="48">
        <v>261</v>
      </c>
      <c r="N137" s="590">
        <v>60</v>
      </c>
      <c r="O137" s="568">
        <v>9</v>
      </c>
      <c r="P137" s="591">
        <v>183</v>
      </c>
      <c r="Q137" s="607">
        <v>233</v>
      </c>
      <c r="R137" s="613">
        <v>23</v>
      </c>
      <c r="S137" s="570">
        <v>76</v>
      </c>
      <c r="T137" s="592">
        <v>190</v>
      </c>
      <c r="U137" s="572">
        <v>229</v>
      </c>
      <c r="V137" s="573">
        <v>37</v>
      </c>
    </row>
    <row r="138" spans="2:22" ht="15.75" x14ac:dyDescent="0.25">
      <c r="B138" s="48">
        <v>2278</v>
      </c>
      <c r="C138" s="567">
        <v>696</v>
      </c>
      <c r="D138" s="568">
        <v>1164</v>
      </c>
      <c r="E138" s="569">
        <v>1465</v>
      </c>
      <c r="F138" s="607">
        <v>889</v>
      </c>
      <c r="G138" s="608">
        <v>591</v>
      </c>
      <c r="H138" s="570">
        <v>898</v>
      </c>
      <c r="I138" s="571">
        <v>1594</v>
      </c>
      <c r="J138" s="572">
        <v>5229</v>
      </c>
      <c r="K138" s="573">
        <v>4346</v>
      </c>
      <c r="M138" s="48">
        <v>204</v>
      </c>
      <c r="N138" s="590">
        <v>134</v>
      </c>
      <c r="O138" s="568">
        <v>255</v>
      </c>
      <c r="P138" s="591">
        <v>288</v>
      </c>
      <c r="Q138" s="607">
        <v>171</v>
      </c>
      <c r="R138" s="613">
        <v>99</v>
      </c>
      <c r="S138" s="570">
        <v>113</v>
      </c>
      <c r="T138" s="592">
        <v>261</v>
      </c>
      <c r="U138" s="572">
        <v>212.5</v>
      </c>
      <c r="V138" s="573">
        <v>171</v>
      </c>
    </row>
    <row r="139" spans="2:22" ht="15.75" x14ac:dyDescent="0.25">
      <c r="B139" s="48">
        <v>3896</v>
      </c>
      <c r="C139" s="567">
        <v>524</v>
      </c>
      <c r="D139" s="568">
        <v>734</v>
      </c>
      <c r="E139" s="569">
        <v>950</v>
      </c>
      <c r="F139" s="607">
        <v>2379</v>
      </c>
      <c r="G139" s="608">
        <v>792</v>
      </c>
      <c r="H139" s="570">
        <v>980</v>
      </c>
      <c r="I139" s="571">
        <v>1101</v>
      </c>
      <c r="J139" s="572">
        <v>7989</v>
      </c>
      <c r="K139" s="573">
        <v>3367</v>
      </c>
      <c r="M139" s="48">
        <v>280</v>
      </c>
      <c r="N139" s="590">
        <v>106</v>
      </c>
      <c r="O139" s="568">
        <v>163</v>
      </c>
      <c r="P139" s="591">
        <v>217</v>
      </c>
      <c r="Q139" s="607">
        <v>282</v>
      </c>
      <c r="R139" s="613">
        <v>148</v>
      </c>
      <c r="S139" s="570">
        <v>135.5</v>
      </c>
      <c r="T139" s="592">
        <v>177.5</v>
      </c>
      <c r="U139" s="572">
        <v>278</v>
      </c>
      <c r="V139" s="573">
        <v>109</v>
      </c>
    </row>
    <row r="140" spans="2:22" ht="15.75" x14ac:dyDescent="0.25">
      <c r="B140" s="48">
        <v>1990</v>
      </c>
      <c r="C140" s="567">
        <v>460</v>
      </c>
      <c r="D140" s="568">
        <v>776</v>
      </c>
      <c r="E140" s="569">
        <v>1371</v>
      </c>
      <c r="F140" s="607">
        <v>3911</v>
      </c>
      <c r="G140" s="608">
        <v>677</v>
      </c>
      <c r="H140" s="570">
        <v>1281</v>
      </c>
      <c r="I140" s="571">
        <v>1295</v>
      </c>
      <c r="J140" s="572">
        <v>7958</v>
      </c>
      <c r="K140" s="573">
        <v>3803</v>
      </c>
      <c r="M140" s="48">
        <v>187</v>
      </c>
      <c r="N140" s="590">
        <v>78</v>
      </c>
      <c r="O140" s="568">
        <v>177</v>
      </c>
      <c r="P140" s="591">
        <v>282</v>
      </c>
      <c r="Q140" s="607">
        <v>294</v>
      </c>
      <c r="R140" s="613">
        <v>125</v>
      </c>
      <c r="S140" s="570">
        <v>219.5</v>
      </c>
      <c r="T140" s="592">
        <v>222</v>
      </c>
      <c r="U140" s="572">
        <v>276</v>
      </c>
      <c r="V140" s="573">
        <v>143</v>
      </c>
    </row>
    <row r="141" spans="2:22" ht="15.75" x14ac:dyDescent="0.25">
      <c r="B141" s="48">
        <v>3775</v>
      </c>
      <c r="C141" s="567">
        <v>488</v>
      </c>
      <c r="D141" s="568">
        <v>402</v>
      </c>
      <c r="E141" s="569">
        <v>1687</v>
      </c>
      <c r="F141" s="607">
        <v>991</v>
      </c>
      <c r="G141" s="608">
        <v>461</v>
      </c>
      <c r="H141" s="570">
        <v>852</v>
      </c>
      <c r="I141" s="571">
        <v>1039</v>
      </c>
      <c r="J141" s="572">
        <v>6020</v>
      </c>
      <c r="K141" s="573">
        <v>3675</v>
      </c>
      <c r="M141" s="48">
        <v>274</v>
      </c>
      <c r="N141" s="590">
        <v>96</v>
      </c>
      <c r="O141" s="568">
        <v>75.5</v>
      </c>
      <c r="P141" s="591">
        <v>298</v>
      </c>
      <c r="Q141" s="607">
        <v>191</v>
      </c>
      <c r="R141" s="613">
        <v>70</v>
      </c>
      <c r="S141" s="570">
        <v>82.5</v>
      </c>
      <c r="T141" s="592">
        <v>160</v>
      </c>
      <c r="U141" s="572">
        <v>241</v>
      </c>
      <c r="V141" s="573">
        <v>134</v>
      </c>
    </row>
    <row r="142" spans="2:22" ht="15.75" x14ac:dyDescent="0.25">
      <c r="B142" s="48">
        <v>2527</v>
      </c>
      <c r="C142" s="567">
        <v>501</v>
      </c>
      <c r="D142" s="568">
        <v>216</v>
      </c>
      <c r="E142" s="569">
        <v>1051</v>
      </c>
      <c r="F142" s="607">
        <v>653</v>
      </c>
      <c r="G142" s="608">
        <v>1263</v>
      </c>
      <c r="H142" s="570">
        <v>639</v>
      </c>
      <c r="I142" s="571">
        <v>1318</v>
      </c>
      <c r="J142" s="572">
        <v>4035</v>
      </c>
      <c r="K142" s="573">
        <v>4133</v>
      </c>
      <c r="M142" s="48">
        <v>216</v>
      </c>
      <c r="N142" s="590">
        <v>98</v>
      </c>
      <c r="O142" s="568">
        <v>17</v>
      </c>
      <c r="P142" s="591">
        <v>237</v>
      </c>
      <c r="Q142" s="607">
        <v>115.5</v>
      </c>
      <c r="R142" s="613">
        <v>228</v>
      </c>
      <c r="S142" s="570">
        <v>24</v>
      </c>
      <c r="T142" s="592">
        <v>228</v>
      </c>
      <c r="U142" s="572">
        <v>153</v>
      </c>
      <c r="V142" s="573">
        <v>163</v>
      </c>
    </row>
    <row r="143" spans="2:22" ht="15.75" x14ac:dyDescent="0.25">
      <c r="B143" s="48">
        <v>2975</v>
      </c>
      <c r="C143" s="567">
        <v>543</v>
      </c>
      <c r="D143" s="568">
        <v>702</v>
      </c>
      <c r="E143" s="569">
        <v>675</v>
      </c>
      <c r="F143" s="607">
        <v>760</v>
      </c>
      <c r="G143" s="608">
        <v>1357</v>
      </c>
      <c r="H143" s="570">
        <v>892</v>
      </c>
      <c r="I143" s="571">
        <v>1280</v>
      </c>
      <c r="J143" s="572">
        <v>5329</v>
      </c>
      <c r="K143" s="573">
        <v>3855</v>
      </c>
      <c r="M143" s="48">
        <v>238</v>
      </c>
      <c r="N143" s="590">
        <v>113</v>
      </c>
      <c r="O143" s="568">
        <v>155</v>
      </c>
      <c r="P143" s="591">
        <v>148</v>
      </c>
      <c r="Q143" s="607">
        <v>141.5</v>
      </c>
      <c r="R143" s="613">
        <v>231</v>
      </c>
      <c r="S143" s="570">
        <v>109</v>
      </c>
      <c r="T143" s="592">
        <v>217.5</v>
      </c>
      <c r="U143" s="572">
        <v>217</v>
      </c>
      <c r="V143" s="573">
        <v>144</v>
      </c>
    </row>
    <row r="144" spans="2:22" ht="15.75" x14ac:dyDescent="0.25">
      <c r="B144" s="48">
        <v>3865</v>
      </c>
      <c r="C144" s="567">
        <v>656</v>
      </c>
      <c r="D144" s="568">
        <v>372</v>
      </c>
      <c r="E144" s="569">
        <v>1582</v>
      </c>
      <c r="F144" s="607">
        <v>1927</v>
      </c>
      <c r="G144" s="608">
        <v>664</v>
      </c>
      <c r="H144" s="570">
        <v>2000</v>
      </c>
      <c r="I144" s="571">
        <v>1663</v>
      </c>
      <c r="J144" s="572">
        <v>8164</v>
      </c>
      <c r="K144" s="573">
        <v>4565</v>
      </c>
      <c r="M144" s="48">
        <v>279</v>
      </c>
      <c r="N144" s="590">
        <v>129</v>
      </c>
      <c r="O144" s="568">
        <v>60</v>
      </c>
      <c r="P144" s="591">
        <v>296</v>
      </c>
      <c r="Q144" s="607">
        <v>269</v>
      </c>
      <c r="R144" s="613">
        <v>123</v>
      </c>
      <c r="S144" s="570">
        <v>291</v>
      </c>
      <c r="T144" s="592">
        <v>270</v>
      </c>
      <c r="U144" s="572">
        <v>281</v>
      </c>
      <c r="V144" s="573">
        <v>184</v>
      </c>
    </row>
    <row r="145" spans="2:22" ht="15.75" x14ac:dyDescent="0.25">
      <c r="B145" s="48">
        <v>2836</v>
      </c>
      <c r="C145" s="567">
        <v>762</v>
      </c>
      <c r="D145" s="568">
        <v>337</v>
      </c>
      <c r="E145" s="569">
        <v>1976</v>
      </c>
      <c r="F145" s="607">
        <v>2145</v>
      </c>
      <c r="G145" s="608">
        <v>466</v>
      </c>
      <c r="H145" s="570">
        <v>1308</v>
      </c>
      <c r="I145" s="571">
        <v>1097</v>
      </c>
      <c r="J145" s="572">
        <v>6626</v>
      </c>
      <c r="K145" s="573">
        <v>4301</v>
      </c>
      <c r="M145" s="48">
        <v>231</v>
      </c>
      <c r="N145" s="590">
        <v>138</v>
      </c>
      <c r="O145" s="568">
        <v>48</v>
      </c>
      <c r="P145" s="591">
        <v>300</v>
      </c>
      <c r="Q145" s="607">
        <v>273</v>
      </c>
      <c r="R145" s="613">
        <v>72</v>
      </c>
      <c r="S145" s="570">
        <v>224</v>
      </c>
      <c r="T145" s="592">
        <v>175</v>
      </c>
      <c r="U145" s="572">
        <v>259</v>
      </c>
      <c r="V145" s="573">
        <v>169</v>
      </c>
    </row>
    <row r="146" spans="2:22" ht="15.75" x14ac:dyDescent="0.25">
      <c r="B146" s="48">
        <v>2256</v>
      </c>
      <c r="C146" s="567">
        <v>482</v>
      </c>
      <c r="D146" s="568">
        <v>651</v>
      </c>
      <c r="E146" s="569">
        <v>777</v>
      </c>
      <c r="F146" s="607">
        <v>2114</v>
      </c>
      <c r="G146" s="608">
        <v>1056</v>
      </c>
      <c r="H146" s="570">
        <v>1895</v>
      </c>
      <c r="I146" s="571">
        <v>1245</v>
      </c>
      <c r="J146" s="572">
        <v>6916</v>
      </c>
      <c r="K146" s="573">
        <v>3560</v>
      </c>
      <c r="M146" s="48">
        <v>202</v>
      </c>
      <c r="N146" s="590">
        <v>93</v>
      </c>
      <c r="O146" s="568">
        <v>142</v>
      </c>
      <c r="P146" s="591">
        <v>178</v>
      </c>
      <c r="Q146" s="607">
        <v>272</v>
      </c>
      <c r="R146" s="613">
        <v>199</v>
      </c>
      <c r="S146" s="570">
        <v>285</v>
      </c>
      <c r="T146" s="592">
        <v>210</v>
      </c>
      <c r="U146" s="572">
        <v>265</v>
      </c>
      <c r="V146" s="573">
        <v>129</v>
      </c>
    </row>
    <row r="147" spans="2:22" ht="15.75" x14ac:dyDescent="0.25">
      <c r="B147" s="48">
        <v>4565</v>
      </c>
      <c r="C147" s="567">
        <v>607</v>
      </c>
      <c r="D147" s="568">
        <v>610</v>
      </c>
      <c r="E147" s="569">
        <v>1073</v>
      </c>
      <c r="F147" s="607">
        <v>2327</v>
      </c>
      <c r="G147" s="608">
        <v>866</v>
      </c>
      <c r="H147" s="570">
        <v>1824</v>
      </c>
      <c r="I147" s="571">
        <v>1572</v>
      </c>
      <c r="J147" s="572">
        <v>9326</v>
      </c>
      <c r="K147" s="573">
        <v>4118</v>
      </c>
      <c r="M147" s="48">
        <v>287</v>
      </c>
      <c r="N147" s="590">
        <v>126</v>
      </c>
      <c r="O147" s="568">
        <v>128</v>
      </c>
      <c r="P147" s="591">
        <v>242</v>
      </c>
      <c r="Q147" s="607">
        <v>281</v>
      </c>
      <c r="R147" s="613">
        <v>167.5</v>
      </c>
      <c r="S147" s="570">
        <v>282</v>
      </c>
      <c r="T147" s="592">
        <v>259</v>
      </c>
      <c r="U147" s="572">
        <v>290</v>
      </c>
      <c r="V147" s="573">
        <v>161</v>
      </c>
    </row>
    <row r="148" spans="2:22" ht="15.75" x14ac:dyDescent="0.25">
      <c r="B148" s="48">
        <v>3141</v>
      </c>
      <c r="C148" s="567">
        <v>310</v>
      </c>
      <c r="D148" s="568">
        <v>251</v>
      </c>
      <c r="E148" s="569">
        <v>1333</v>
      </c>
      <c r="F148" s="607">
        <v>1482</v>
      </c>
      <c r="G148" s="608">
        <v>644</v>
      </c>
      <c r="H148" s="570">
        <v>1379</v>
      </c>
      <c r="I148" s="571">
        <v>1769</v>
      </c>
      <c r="J148" s="572">
        <v>6253</v>
      </c>
      <c r="K148" s="573">
        <v>4056</v>
      </c>
      <c r="M148" s="48">
        <v>246</v>
      </c>
      <c r="N148" s="590">
        <v>19</v>
      </c>
      <c r="O148" s="568">
        <v>24</v>
      </c>
      <c r="P148" s="591">
        <v>278</v>
      </c>
      <c r="Q148" s="607">
        <v>244.5</v>
      </c>
      <c r="R148" s="613">
        <v>113</v>
      </c>
      <c r="S148" s="570">
        <v>238</v>
      </c>
      <c r="T148" s="592">
        <v>279</v>
      </c>
      <c r="U148" s="572">
        <v>251</v>
      </c>
      <c r="V148" s="573">
        <v>156</v>
      </c>
    </row>
    <row r="149" spans="2:22" ht="15.75" x14ac:dyDescent="0.25">
      <c r="B149" s="48">
        <v>3573</v>
      </c>
      <c r="C149" s="567">
        <v>357</v>
      </c>
      <c r="D149" s="568">
        <v>1020</v>
      </c>
      <c r="E149" s="569">
        <v>1127</v>
      </c>
      <c r="F149" s="607">
        <v>1578</v>
      </c>
      <c r="G149" s="608">
        <v>622</v>
      </c>
      <c r="H149" s="570">
        <v>868</v>
      </c>
      <c r="I149" s="571">
        <v>1338</v>
      </c>
      <c r="J149" s="572">
        <v>7039</v>
      </c>
      <c r="K149" s="573">
        <v>3444</v>
      </c>
      <c r="M149" s="48">
        <v>265</v>
      </c>
      <c r="N149" s="590">
        <v>34</v>
      </c>
      <c r="O149" s="568">
        <v>229.5</v>
      </c>
      <c r="P149" s="591">
        <v>248</v>
      </c>
      <c r="Q149" s="607">
        <v>250</v>
      </c>
      <c r="R149" s="613">
        <v>108</v>
      </c>
      <c r="S149" s="570">
        <v>93.5</v>
      </c>
      <c r="T149" s="592">
        <v>231</v>
      </c>
      <c r="U149" s="572">
        <v>268</v>
      </c>
      <c r="V149" s="573">
        <v>117</v>
      </c>
    </row>
    <row r="150" spans="2:22" ht="15.75" x14ac:dyDescent="0.25">
      <c r="B150" s="48">
        <v>4691</v>
      </c>
      <c r="C150" s="567">
        <v>485</v>
      </c>
      <c r="D150" s="568">
        <v>317</v>
      </c>
      <c r="E150" s="569">
        <v>949</v>
      </c>
      <c r="F150" s="607">
        <v>1102</v>
      </c>
      <c r="G150" s="608">
        <v>401</v>
      </c>
      <c r="H150" s="570">
        <v>1183</v>
      </c>
      <c r="I150" s="571">
        <v>1604</v>
      </c>
      <c r="J150" s="572">
        <v>7293</v>
      </c>
      <c r="K150" s="573">
        <v>3439</v>
      </c>
      <c r="M150" s="48">
        <v>290</v>
      </c>
      <c r="N150" s="590">
        <v>95</v>
      </c>
      <c r="O150" s="568">
        <v>42</v>
      </c>
      <c r="P150" s="591">
        <v>216</v>
      </c>
      <c r="Q150" s="607">
        <v>206</v>
      </c>
      <c r="R150" s="613">
        <v>53</v>
      </c>
      <c r="S150" s="570">
        <v>202</v>
      </c>
      <c r="T150" s="592">
        <v>262</v>
      </c>
      <c r="U150" s="572">
        <v>271</v>
      </c>
      <c r="V150" s="573">
        <v>116</v>
      </c>
    </row>
    <row r="151" spans="2:22" ht="15.75" x14ac:dyDescent="0.25">
      <c r="B151" s="48">
        <v>3784</v>
      </c>
      <c r="C151" s="567">
        <v>769</v>
      </c>
      <c r="D151" s="568">
        <v>171</v>
      </c>
      <c r="E151" s="569">
        <v>1271</v>
      </c>
      <c r="F151" s="607">
        <v>866</v>
      </c>
      <c r="G151" s="608">
        <v>423</v>
      </c>
      <c r="H151" s="570">
        <v>875</v>
      </c>
      <c r="I151" s="571">
        <v>1730</v>
      </c>
      <c r="J151" s="572">
        <v>5696</v>
      </c>
      <c r="K151" s="573">
        <v>4193</v>
      </c>
      <c r="M151" s="48">
        <v>276</v>
      </c>
      <c r="N151" s="590">
        <v>139</v>
      </c>
      <c r="O151" s="568">
        <v>7.5</v>
      </c>
      <c r="P151" s="591">
        <v>270</v>
      </c>
      <c r="Q151" s="607">
        <v>167.5</v>
      </c>
      <c r="R151" s="613">
        <v>60.5</v>
      </c>
      <c r="S151" s="570">
        <v>101</v>
      </c>
      <c r="T151" s="592">
        <v>275</v>
      </c>
      <c r="U151" s="572">
        <v>228</v>
      </c>
      <c r="V151" s="573">
        <v>165</v>
      </c>
    </row>
    <row r="152" spans="2:22" ht="15.75" x14ac:dyDescent="0.25">
      <c r="B152" s="48">
        <v>1690</v>
      </c>
      <c r="C152" s="567">
        <v>383</v>
      </c>
      <c r="D152" s="568">
        <v>419</v>
      </c>
      <c r="E152" s="569">
        <v>1541</v>
      </c>
      <c r="F152" s="607">
        <v>1743</v>
      </c>
      <c r="G152" s="608">
        <v>830</v>
      </c>
      <c r="H152" s="570">
        <v>834</v>
      </c>
      <c r="I152" s="571">
        <v>1146</v>
      </c>
      <c r="J152" s="572">
        <v>4686</v>
      </c>
      <c r="K152" s="573">
        <v>3900</v>
      </c>
      <c r="M152" s="48">
        <v>175.5</v>
      </c>
      <c r="N152" s="590">
        <v>49.5</v>
      </c>
      <c r="O152" s="568">
        <v>81.5</v>
      </c>
      <c r="P152" s="591">
        <v>292</v>
      </c>
      <c r="Q152" s="607">
        <v>261</v>
      </c>
      <c r="R152" s="613">
        <v>158</v>
      </c>
      <c r="S152" s="570">
        <v>77</v>
      </c>
      <c r="T152" s="592">
        <v>188</v>
      </c>
      <c r="U152" s="572">
        <v>193</v>
      </c>
      <c r="V152" s="573">
        <v>146</v>
      </c>
    </row>
    <row r="153" spans="2:22" ht="15.75" x14ac:dyDescent="0.25">
      <c r="B153" s="48">
        <v>3255</v>
      </c>
      <c r="C153" s="567">
        <v>598</v>
      </c>
      <c r="D153" s="568">
        <v>639</v>
      </c>
      <c r="E153" s="569">
        <v>1085</v>
      </c>
      <c r="F153" s="607">
        <v>2159</v>
      </c>
      <c r="G153" s="608">
        <v>681</v>
      </c>
      <c r="H153" s="570">
        <v>2618</v>
      </c>
      <c r="I153" s="571">
        <v>1159</v>
      </c>
      <c r="J153" s="572">
        <v>8671</v>
      </c>
      <c r="K153" s="573">
        <v>3523</v>
      </c>
      <c r="M153" s="48">
        <v>250</v>
      </c>
      <c r="N153" s="590">
        <v>122</v>
      </c>
      <c r="O153" s="568">
        <v>137</v>
      </c>
      <c r="P153" s="591">
        <v>244</v>
      </c>
      <c r="Q153" s="607">
        <v>274</v>
      </c>
      <c r="R153" s="613">
        <v>127</v>
      </c>
      <c r="S153" s="570">
        <v>299</v>
      </c>
      <c r="T153" s="592">
        <v>193</v>
      </c>
      <c r="U153" s="572">
        <v>284</v>
      </c>
      <c r="V153" s="573">
        <v>127</v>
      </c>
    </row>
    <row r="154" spans="2:22" ht="15.75" x14ac:dyDescent="0.25">
      <c r="B154" s="48">
        <v>1690</v>
      </c>
      <c r="C154" s="567">
        <v>359</v>
      </c>
      <c r="D154" s="568">
        <v>345</v>
      </c>
      <c r="E154" s="569">
        <v>1409</v>
      </c>
      <c r="F154" s="607">
        <v>1428</v>
      </c>
      <c r="G154" s="608">
        <v>585</v>
      </c>
      <c r="H154" s="570">
        <v>1011</v>
      </c>
      <c r="I154" s="571">
        <v>2532</v>
      </c>
      <c r="J154" s="572">
        <v>4474</v>
      </c>
      <c r="K154" s="573">
        <v>4885</v>
      </c>
      <c r="M154" s="48">
        <v>175.5</v>
      </c>
      <c r="N154" s="590">
        <v>36.5</v>
      </c>
      <c r="O154" s="568">
        <v>53</v>
      </c>
      <c r="P154" s="591">
        <v>287</v>
      </c>
      <c r="Q154" s="607">
        <v>239</v>
      </c>
      <c r="R154" s="613">
        <v>98</v>
      </c>
      <c r="S154" s="570">
        <v>147</v>
      </c>
      <c r="T154" s="592">
        <v>298</v>
      </c>
      <c r="U154" s="572">
        <v>180</v>
      </c>
      <c r="V154" s="573">
        <v>199</v>
      </c>
    </row>
    <row r="155" spans="2:22" ht="15.75" x14ac:dyDescent="0.25">
      <c r="B155" s="48">
        <v>3363</v>
      </c>
      <c r="C155" s="567">
        <v>358</v>
      </c>
      <c r="D155" s="568">
        <v>633</v>
      </c>
      <c r="E155" s="569">
        <v>1357</v>
      </c>
      <c r="F155" s="607">
        <v>1811</v>
      </c>
      <c r="G155" s="608">
        <v>662</v>
      </c>
      <c r="H155" s="570">
        <v>2223</v>
      </c>
      <c r="I155" s="571">
        <v>1037</v>
      </c>
      <c r="J155" s="572">
        <v>8030</v>
      </c>
      <c r="K155" s="573">
        <v>3414</v>
      </c>
      <c r="M155" s="48">
        <v>257</v>
      </c>
      <c r="N155" s="590">
        <v>35</v>
      </c>
      <c r="O155" s="568">
        <v>135</v>
      </c>
      <c r="P155" s="591">
        <v>281</v>
      </c>
      <c r="Q155" s="607">
        <v>265</v>
      </c>
      <c r="R155" s="613">
        <v>121</v>
      </c>
      <c r="S155" s="570">
        <v>295</v>
      </c>
      <c r="T155" s="592">
        <v>159</v>
      </c>
      <c r="U155" s="572">
        <v>280</v>
      </c>
      <c r="V155" s="573">
        <v>113</v>
      </c>
    </row>
    <row r="156" spans="2:22" ht="15.75" x14ac:dyDescent="0.25">
      <c r="B156" s="48">
        <v>2309</v>
      </c>
      <c r="C156" s="567">
        <v>708</v>
      </c>
      <c r="D156" s="568">
        <v>795</v>
      </c>
      <c r="E156" s="569">
        <v>805</v>
      </c>
      <c r="F156" s="607">
        <v>2396</v>
      </c>
      <c r="G156" s="608">
        <v>697</v>
      </c>
      <c r="H156" s="570">
        <v>1299</v>
      </c>
      <c r="I156" s="571">
        <v>1526</v>
      </c>
      <c r="J156" s="572">
        <v>6799</v>
      </c>
      <c r="K156" s="573">
        <v>3736</v>
      </c>
      <c r="M156" s="48">
        <v>208</v>
      </c>
      <c r="N156" s="590">
        <v>136</v>
      </c>
      <c r="O156" s="568">
        <v>184</v>
      </c>
      <c r="P156" s="591">
        <v>185</v>
      </c>
      <c r="Q156" s="607">
        <v>283</v>
      </c>
      <c r="R156" s="613">
        <v>130</v>
      </c>
      <c r="S156" s="570">
        <v>223</v>
      </c>
      <c r="T156" s="592">
        <v>252</v>
      </c>
      <c r="U156" s="572">
        <v>262</v>
      </c>
      <c r="V156" s="573">
        <v>142</v>
      </c>
    </row>
    <row r="157" spans="2:22" ht="16.5" thickBot="1" x14ac:dyDescent="0.3">
      <c r="B157" s="51">
        <v>2742</v>
      </c>
      <c r="C157" s="574">
        <v>340</v>
      </c>
      <c r="D157" s="575">
        <v>549</v>
      </c>
      <c r="E157" s="576">
        <v>1544</v>
      </c>
      <c r="F157" s="609">
        <v>3060</v>
      </c>
      <c r="G157" s="610">
        <v>214</v>
      </c>
      <c r="H157" s="577">
        <v>1630</v>
      </c>
      <c r="I157" s="578">
        <v>1090</v>
      </c>
      <c r="J157" s="579">
        <v>7981</v>
      </c>
      <c r="K157" s="580">
        <v>3188</v>
      </c>
      <c r="M157" s="51">
        <v>226</v>
      </c>
      <c r="N157" s="593">
        <v>24.5</v>
      </c>
      <c r="O157" s="575">
        <v>114</v>
      </c>
      <c r="P157" s="594">
        <v>293</v>
      </c>
      <c r="Q157" s="609">
        <v>290</v>
      </c>
      <c r="R157" s="614">
        <v>16</v>
      </c>
      <c r="S157" s="577">
        <v>264</v>
      </c>
      <c r="T157" s="595">
        <v>173</v>
      </c>
      <c r="U157" s="579">
        <v>277</v>
      </c>
      <c r="V157" s="580">
        <v>79</v>
      </c>
    </row>
  </sheetData>
  <mergeCells count="40">
    <mergeCell ref="X41:Y41"/>
    <mergeCell ref="AB41:AC41"/>
    <mergeCell ref="X21:Y21"/>
    <mergeCell ref="AB21:AC21"/>
    <mergeCell ref="AF21:AG21"/>
    <mergeCell ref="X40:Y40"/>
    <mergeCell ref="AB40:AC40"/>
    <mergeCell ref="X22:Y22"/>
    <mergeCell ref="AB22:AC22"/>
    <mergeCell ref="AF22:AG22"/>
    <mergeCell ref="AE40:AH40"/>
    <mergeCell ref="AE41:AH41"/>
    <mergeCell ref="AB5:AD5"/>
    <mergeCell ref="AB6:AD6"/>
    <mergeCell ref="AB24:AD24"/>
    <mergeCell ref="AB25:AD25"/>
    <mergeCell ref="AF5:AH5"/>
    <mergeCell ref="AF6:AH6"/>
    <mergeCell ref="B5:K5"/>
    <mergeCell ref="B6:C6"/>
    <mergeCell ref="D6:E6"/>
    <mergeCell ref="F6:G6"/>
    <mergeCell ref="H6:I6"/>
    <mergeCell ref="J6:K6"/>
    <mergeCell ref="B2:AH3"/>
    <mergeCell ref="AB39:AC39"/>
    <mergeCell ref="X39:Y39"/>
    <mergeCell ref="X20:Y20"/>
    <mergeCell ref="AB20:AC20"/>
    <mergeCell ref="AF20:AG20"/>
    <mergeCell ref="X6:Z6"/>
    <mergeCell ref="X5:Z5"/>
    <mergeCell ref="X24:Z24"/>
    <mergeCell ref="X25:Z25"/>
    <mergeCell ref="U6:V6"/>
    <mergeCell ref="M5:V5"/>
    <mergeCell ref="O6:P6"/>
    <mergeCell ref="Q6:R6"/>
    <mergeCell ref="S6:T6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0E34-888E-4DF8-BA42-6888A50E1194}">
  <dimension ref="B1:BE155"/>
  <sheetViews>
    <sheetView topLeftCell="G1" workbookViewId="0">
      <selection activeCell="K3" sqref="K3:O3"/>
    </sheetView>
  </sheetViews>
  <sheetFormatPr defaultRowHeight="15" x14ac:dyDescent="0.25"/>
  <cols>
    <col min="1" max="1" width="4.33203125" style="1" customWidth="1"/>
    <col min="2" max="2" width="15.21875" style="1" bestFit="1" customWidth="1"/>
    <col min="3" max="3" width="9.33203125" style="1" bestFit="1" customWidth="1"/>
    <col min="4" max="4" width="8.88671875" style="1"/>
    <col min="5" max="5" width="13.44140625" style="1" customWidth="1"/>
    <col min="6" max="6" width="10.109375" style="1" customWidth="1"/>
    <col min="7" max="7" width="9.109375" style="1" customWidth="1"/>
    <col min="8" max="9" width="8.88671875" style="1"/>
    <col min="10" max="10" width="2.88671875" style="1" customWidth="1"/>
    <col min="11" max="11" width="14" style="1" bestFit="1" customWidth="1"/>
    <col min="12" max="12" width="9.88671875" style="1" bestFit="1" customWidth="1"/>
    <col min="13" max="13" width="9" style="1" customWidth="1"/>
    <col min="14" max="14" width="9.33203125" style="1" bestFit="1" customWidth="1"/>
    <col min="15" max="15" width="9.5546875" style="1" bestFit="1" customWidth="1"/>
    <col min="16" max="16" width="3.21875" style="1" customWidth="1"/>
    <col min="17" max="17" width="10.88671875" style="1" bestFit="1" customWidth="1"/>
    <col min="18" max="19" width="9.33203125" style="1" bestFit="1" customWidth="1"/>
    <col min="20" max="20" width="9.5546875" style="1" bestFit="1" customWidth="1"/>
    <col min="21" max="21" width="4.6640625" style="1" bestFit="1" customWidth="1"/>
    <col min="22" max="22" width="10.88671875" style="1" bestFit="1" customWidth="1"/>
    <col min="23" max="24" width="9.33203125" style="1" bestFit="1" customWidth="1"/>
    <col min="25" max="25" width="9.5546875" style="1" bestFit="1" customWidth="1"/>
    <col min="26" max="27" width="8.88671875" style="1"/>
    <col min="28" max="28" width="6.21875" style="1" bestFit="1" customWidth="1"/>
    <col min="29" max="29" width="4.6640625" style="1" bestFit="1" customWidth="1"/>
    <col min="30" max="30" width="5.44140625" style="1" bestFit="1" customWidth="1"/>
    <col min="31" max="31" width="6.21875" style="1" bestFit="1" customWidth="1"/>
    <col min="32" max="32" width="5.44140625" style="1" bestFit="1" customWidth="1"/>
    <col min="33" max="33" width="4.6640625" style="1" bestFit="1" customWidth="1"/>
    <col min="34" max="36" width="5.44140625" style="1" bestFit="1" customWidth="1"/>
    <col min="37" max="37" width="6.21875" style="1" bestFit="1" customWidth="1"/>
    <col min="38" max="39" width="4.6640625" style="1" bestFit="1" customWidth="1"/>
    <col min="40" max="40" width="3.88671875" style="1" bestFit="1" customWidth="1"/>
    <col min="41" max="41" width="4.33203125" style="1" bestFit="1" customWidth="1"/>
    <col min="42" max="42" width="8.88671875" style="1"/>
    <col min="43" max="43" width="9.33203125" style="1" bestFit="1" customWidth="1"/>
    <col min="44" max="47" width="8.88671875" style="1"/>
    <col min="48" max="48" width="9.33203125" style="1" bestFit="1" customWidth="1"/>
    <col min="49" max="52" width="8.88671875" style="1"/>
    <col min="53" max="53" width="3" style="1" customWidth="1"/>
    <col min="54" max="54" width="13.5546875" style="1" bestFit="1" customWidth="1"/>
    <col min="55" max="55" width="8.88671875" style="1"/>
    <col min="56" max="56" width="13.5546875" style="1" bestFit="1" customWidth="1"/>
    <col min="57" max="16384" width="8.88671875" style="1"/>
  </cols>
  <sheetData>
    <row r="1" spans="2:57" ht="15.75" thickBot="1" x14ac:dyDescent="0.3">
      <c r="L1" s="1">
        <f>L37/2</f>
        <v>0.59572212164689031</v>
      </c>
    </row>
    <row r="2" spans="2:57" ht="16.5" customHeight="1" thickBot="1" x14ac:dyDescent="0.3">
      <c r="L2" s="1">
        <f>L24-L1</f>
        <v>15.239535527844133</v>
      </c>
      <c r="M2" s="1">
        <f>L1+L24</f>
        <v>16.430979771137913</v>
      </c>
      <c r="AB2" s="785" t="s">
        <v>6</v>
      </c>
      <c r="AC2" s="719"/>
      <c r="AD2" s="785" t="s">
        <v>7</v>
      </c>
      <c r="AE2" s="719"/>
      <c r="AF2" s="785" t="s">
        <v>8</v>
      </c>
      <c r="AG2" s="719"/>
      <c r="AH2" s="785" t="s">
        <v>9</v>
      </c>
      <c r="AI2" s="719"/>
      <c r="AJ2" s="784" t="s">
        <v>193</v>
      </c>
      <c r="AK2" s="719"/>
      <c r="AL2" s="785" t="s">
        <v>11</v>
      </c>
      <c r="AM2" s="719"/>
      <c r="AN2" s="784" t="s">
        <v>192</v>
      </c>
      <c r="AO2" s="719"/>
      <c r="AQ2" s="759" t="s">
        <v>72</v>
      </c>
      <c r="AR2" s="760"/>
      <c r="AS2" s="760"/>
      <c r="AT2" s="760"/>
      <c r="AU2" s="761"/>
      <c r="AV2" s="760" t="s">
        <v>303</v>
      </c>
      <c r="AW2" s="760"/>
      <c r="AX2" s="760"/>
      <c r="AY2" s="760"/>
      <c r="AZ2" s="761"/>
      <c r="BB2" s="759" t="s">
        <v>72</v>
      </c>
      <c r="BC2" s="761"/>
      <c r="BD2" s="760" t="s">
        <v>303</v>
      </c>
      <c r="BE2" s="761"/>
    </row>
    <row r="3" spans="2:57" ht="15.75" thickBot="1" x14ac:dyDescent="0.3">
      <c r="B3" s="759" t="s">
        <v>306</v>
      </c>
      <c r="C3" s="760"/>
      <c r="D3" s="760"/>
      <c r="E3" s="760"/>
      <c r="F3" s="760"/>
      <c r="G3" s="760"/>
      <c r="H3" s="760"/>
      <c r="I3" s="761"/>
      <c r="K3" s="770" t="s">
        <v>338</v>
      </c>
      <c r="L3" s="771"/>
      <c r="M3" s="771"/>
      <c r="N3" s="771"/>
      <c r="O3" s="772"/>
      <c r="Q3" s="767" t="s">
        <v>341</v>
      </c>
      <c r="R3" s="768"/>
      <c r="S3" s="768"/>
      <c r="T3" s="768"/>
      <c r="U3" s="768"/>
      <c r="V3" s="768"/>
      <c r="W3" s="768"/>
      <c r="X3" s="768"/>
      <c r="Y3" s="769"/>
      <c r="AB3" s="227" t="s">
        <v>190</v>
      </c>
      <c r="AC3" s="229" t="s">
        <v>191</v>
      </c>
      <c r="AD3" s="393" t="s">
        <v>190</v>
      </c>
      <c r="AE3" s="392" t="s">
        <v>191</v>
      </c>
      <c r="AF3" s="391" t="s">
        <v>190</v>
      </c>
      <c r="AG3" s="392" t="s">
        <v>191</v>
      </c>
      <c r="AH3" s="391" t="s">
        <v>190</v>
      </c>
      <c r="AI3" s="392" t="s">
        <v>191</v>
      </c>
      <c r="AJ3" s="393" t="s">
        <v>190</v>
      </c>
      <c r="AK3" s="392" t="s">
        <v>191</v>
      </c>
      <c r="AL3" s="391" t="s">
        <v>190</v>
      </c>
      <c r="AM3" s="392" t="s">
        <v>191</v>
      </c>
      <c r="AN3" s="393" t="s">
        <v>190</v>
      </c>
      <c r="AO3" s="392" t="s">
        <v>191</v>
      </c>
      <c r="AQ3" s="759" t="s">
        <v>194</v>
      </c>
      <c r="AR3" s="760"/>
      <c r="AS3" s="760"/>
      <c r="AT3" s="760"/>
      <c r="AU3" s="760"/>
      <c r="AV3" s="760"/>
      <c r="AW3" s="760"/>
      <c r="AX3" s="760"/>
      <c r="AY3" s="760"/>
      <c r="AZ3" s="761"/>
      <c r="BB3" s="759" t="s">
        <v>196</v>
      </c>
      <c r="BC3" s="760"/>
      <c r="BD3" s="760"/>
      <c r="BE3" s="761"/>
    </row>
    <row r="4" spans="2:57" ht="15.75" thickBot="1" x14ac:dyDescent="0.3">
      <c r="B4" s="762" t="s">
        <v>70</v>
      </c>
      <c r="C4" s="759" t="s">
        <v>82</v>
      </c>
      <c r="D4" s="760"/>
      <c r="E4" s="760"/>
      <c r="F4" s="760"/>
      <c r="G4" s="761"/>
      <c r="H4" s="760" t="s">
        <v>14</v>
      </c>
      <c r="I4" s="761"/>
      <c r="K4" s="782" t="s">
        <v>70</v>
      </c>
      <c r="L4" s="759" t="s">
        <v>337</v>
      </c>
      <c r="M4" s="760"/>
      <c r="N4" s="760"/>
      <c r="O4" s="761"/>
      <c r="Q4" s="764" t="s">
        <v>307</v>
      </c>
      <c r="R4" s="765"/>
      <c r="S4" s="765"/>
      <c r="T4" s="766"/>
      <c r="U4" s="128"/>
      <c r="V4" s="764" t="s">
        <v>308</v>
      </c>
      <c r="W4" s="765"/>
      <c r="X4" s="765"/>
      <c r="Y4" s="766"/>
      <c r="AA4" s="401" t="s">
        <v>66</v>
      </c>
      <c r="AB4" s="402">
        <v>925</v>
      </c>
      <c r="AC4" s="403">
        <v>211</v>
      </c>
      <c r="AD4" s="402">
        <v>101</v>
      </c>
      <c r="AE4" s="403">
        <v>105</v>
      </c>
      <c r="AF4" s="402">
        <v>151</v>
      </c>
      <c r="AG4" s="403">
        <v>79</v>
      </c>
      <c r="AH4" s="402">
        <v>477</v>
      </c>
      <c r="AI4" s="403">
        <v>487</v>
      </c>
      <c r="AJ4" s="402">
        <v>2548</v>
      </c>
      <c r="AK4" s="403">
        <v>1579</v>
      </c>
      <c r="AL4" s="402">
        <v>6</v>
      </c>
      <c r="AM4" s="403">
        <v>11</v>
      </c>
      <c r="AN4" s="404">
        <v>5</v>
      </c>
      <c r="AO4" s="403">
        <v>3</v>
      </c>
      <c r="AQ4" s="16" t="s">
        <v>6</v>
      </c>
      <c r="AR4" s="19" t="s">
        <v>7</v>
      </c>
      <c r="AS4" s="16" t="s">
        <v>8</v>
      </c>
      <c r="AT4" s="19" t="s">
        <v>9</v>
      </c>
      <c r="AU4" s="16" t="s">
        <v>10</v>
      </c>
      <c r="AV4" s="16" t="s">
        <v>6</v>
      </c>
      <c r="AW4" s="19" t="s">
        <v>7</v>
      </c>
      <c r="AX4" s="16" t="s">
        <v>8</v>
      </c>
      <c r="AY4" s="19" t="s">
        <v>9</v>
      </c>
      <c r="AZ4" s="16" t="s">
        <v>10</v>
      </c>
      <c r="BB4" s="29" t="s">
        <v>197</v>
      </c>
      <c r="BC4" s="31" t="s">
        <v>35</v>
      </c>
      <c r="BD4" s="29" t="s">
        <v>197</v>
      </c>
      <c r="BE4" s="31" t="s">
        <v>35</v>
      </c>
    </row>
    <row r="5" spans="2:57" ht="15.75" thickBot="1" x14ac:dyDescent="0.3">
      <c r="B5" s="763"/>
      <c r="C5" s="130" t="s">
        <v>6</v>
      </c>
      <c r="D5" s="131" t="s">
        <v>7</v>
      </c>
      <c r="E5" s="130" t="s">
        <v>8</v>
      </c>
      <c r="F5" s="131" t="s">
        <v>9</v>
      </c>
      <c r="G5" s="130" t="s">
        <v>10</v>
      </c>
      <c r="H5" s="131" t="s">
        <v>330</v>
      </c>
      <c r="I5" s="130" t="s">
        <v>35</v>
      </c>
      <c r="K5" s="783"/>
      <c r="L5" s="130" t="s">
        <v>340</v>
      </c>
      <c r="M5" s="131" t="s">
        <v>75</v>
      </c>
      <c r="N5" s="130" t="s">
        <v>76</v>
      </c>
      <c r="O5" s="669" t="s">
        <v>77</v>
      </c>
      <c r="Q5" s="138" t="s">
        <v>78</v>
      </c>
      <c r="R5" s="139" t="s">
        <v>75</v>
      </c>
      <c r="S5" s="129" t="s">
        <v>76</v>
      </c>
      <c r="T5" s="139" t="s">
        <v>77</v>
      </c>
      <c r="V5" s="152" t="s">
        <v>78</v>
      </c>
      <c r="W5" s="16" t="s">
        <v>75</v>
      </c>
      <c r="X5" s="19" t="s">
        <v>76</v>
      </c>
      <c r="Y5" s="16" t="s">
        <v>77</v>
      </c>
      <c r="AA5" s="117" t="s">
        <v>188</v>
      </c>
      <c r="AB5" s="94">
        <v>2004.5</v>
      </c>
      <c r="AC5" s="39">
        <v>363.5</v>
      </c>
      <c r="AD5" s="94">
        <v>340.25</v>
      </c>
      <c r="AE5" s="39">
        <v>636.5</v>
      </c>
      <c r="AF5" s="94">
        <v>870</v>
      </c>
      <c r="AG5" s="39">
        <v>354</v>
      </c>
      <c r="AH5" s="94">
        <v>790.75</v>
      </c>
      <c r="AI5" s="39">
        <v>884.5</v>
      </c>
      <c r="AJ5" s="94">
        <v>4612.5</v>
      </c>
      <c r="AK5" s="39">
        <v>2664.75</v>
      </c>
      <c r="AL5" s="94">
        <v>26.25</v>
      </c>
      <c r="AM5" s="39">
        <v>27</v>
      </c>
      <c r="AN5" s="41">
        <v>17</v>
      </c>
      <c r="AO5" s="39">
        <v>11</v>
      </c>
      <c r="AQ5" s="43">
        <v>4659</v>
      </c>
      <c r="AR5" s="44">
        <v>237</v>
      </c>
      <c r="AS5" s="43">
        <v>1470</v>
      </c>
      <c r="AT5" s="44">
        <v>701</v>
      </c>
      <c r="AU5" s="43">
        <f>SUM(AQ5:AT5)</f>
        <v>7067</v>
      </c>
      <c r="AV5" s="17">
        <v>467</v>
      </c>
      <c r="AW5" s="20">
        <v>679</v>
      </c>
      <c r="AX5" s="17">
        <v>1016</v>
      </c>
      <c r="AY5" s="20">
        <v>1132</v>
      </c>
      <c r="AZ5" s="17">
        <f t="shared" ref="AZ5:AZ154" si="0">SUM(AV5:AY5)</f>
        <v>3294</v>
      </c>
      <c r="BB5" s="375">
        <v>32</v>
      </c>
      <c r="BC5" s="37">
        <v>31</v>
      </c>
      <c r="BD5" s="81">
        <v>33</v>
      </c>
      <c r="BE5" s="12">
        <v>14</v>
      </c>
    </row>
    <row r="6" spans="2:57" x14ac:dyDescent="0.25">
      <c r="B6" s="132" t="s">
        <v>57</v>
      </c>
      <c r="C6" s="125">
        <v>2886.0533333333333</v>
      </c>
      <c r="D6" s="126">
        <v>562.32000000000005</v>
      </c>
      <c r="E6" s="125">
        <v>1490.36</v>
      </c>
      <c r="F6" s="126">
        <v>1060.1066666666666</v>
      </c>
      <c r="G6" s="125">
        <v>5998.84</v>
      </c>
      <c r="H6" s="126">
        <v>38.653333333333336</v>
      </c>
      <c r="I6" s="125">
        <v>28.9</v>
      </c>
      <c r="K6" s="132" t="s">
        <v>57</v>
      </c>
      <c r="L6" s="125">
        <v>47.995589054509317</v>
      </c>
      <c r="M6" s="126">
        <v>9.873540737028673</v>
      </c>
      <c r="N6" s="125">
        <v>23.851060254872198</v>
      </c>
      <c r="O6" s="140">
        <v>18.279809953589787</v>
      </c>
      <c r="Q6" s="135">
        <v>65.926135559643413</v>
      </c>
      <c r="R6" s="136">
        <v>3.3536153955002126</v>
      </c>
      <c r="S6" s="137">
        <v>20.800905617659541</v>
      </c>
      <c r="T6" s="136">
        <v>9.9193434271968304</v>
      </c>
      <c r="V6" s="127">
        <v>14.177292046144505</v>
      </c>
      <c r="W6" s="17">
        <v>20.613236187006677</v>
      </c>
      <c r="X6" s="20">
        <v>30.843958712811169</v>
      </c>
      <c r="Y6" s="17">
        <v>34.365513054037642</v>
      </c>
      <c r="AA6" s="115" t="s">
        <v>59</v>
      </c>
      <c r="AB6" s="197">
        <v>2739</v>
      </c>
      <c r="AC6" s="399">
        <v>443</v>
      </c>
      <c r="AD6" s="197">
        <v>477.5</v>
      </c>
      <c r="AE6" s="399">
        <v>863</v>
      </c>
      <c r="AF6" s="197">
        <v>1216.5</v>
      </c>
      <c r="AG6" s="399">
        <v>533.5</v>
      </c>
      <c r="AH6" s="197">
        <v>944</v>
      </c>
      <c r="AI6" s="399">
        <v>1092</v>
      </c>
      <c r="AJ6" s="197">
        <v>5536.5</v>
      </c>
      <c r="AK6" s="399">
        <v>3185</v>
      </c>
      <c r="AL6" s="197">
        <v>36</v>
      </c>
      <c r="AM6" s="399">
        <v>31</v>
      </c>
      <c r="AN6" s="400">
        <v>25.5</v>
      </c>
      <c r="AO6" s="399">
        <v>16</v>
      </c>
      <c r="AQ6" s="46">
        <v>2399</v>
      </c>
      <c r="AR6" s="47">
        <v>361</v>
      </c>
      <c r="AS6" s="46">
        <v>633</v>
      </c>
      <c r="AT6" s="47">
        <v>738</v>
      </c>
      <c r="AU6" s="46">
        <f t="shared" ref="AU6:AU69" si="1">SUM(AQ6:AT6)</f>
        <v>4131</v>
      </c>
      <c r="AV6" s="18">
        <v>283</v>
      </c>
      <c r="AW6" s="21">
        <v>1871</v>
      </c>
      <c r="AX6" s="18">
        <v>423</v>
      </c>
      <c r="AY6" s="21">
        <v>777</v>
      </c>
      <c r="AZ6" s="18">
        <f t="shared" si="0"/>
        <v>3354</v>
      </c>
      <c r="BB6" s="94">
        <v>56</v>
      </c>
      <c r="BC6" s="39">
        <v>48</v>
      </c>
      <c r="BD6" s="82">
        <v>23</v>
      </c>
      <c r="BE6" s="5">
        <v>8</v>
      </c>
    </row>
    <row r="7" spans="2:57" x14ac:dyDescent="0.25">
      <c r="B7" s="101" t="s">
        <v>58</v>
      </c>
      <c r="C7" s="117">
        <v>106.77567058456944</v>
      </c>
      <c r="D7" s="118">
        <v>25.221107810614324</v>
      </c>
      <c r="E7" s="117">
        <v>81.192342835534944</v>
      </c>
      <c r="F7" s="118">
        <v>34.656136518074725</v>
      </c>
      <c r="G7" s="117">
        <v>175.34889811401342</v>
      </c>
      <c r="H7" s="118">
        <v>1.5082765448416984</v>
      </c>
      <c r="I7" s="117">
        <v>1.3254605379202704</v>
      </c>
      <c r="K7" s="101" t="s">
        <v>58</v>
      </c>
      <c r="L7" s="686">
        <v>0.94771724473532459</v>
      </c>
      <c r="M7" s="118">
        <v>0.4339173975252581</v>
      </c>
      <c r="N7" s="686">
        <v>0.80257445652804393</v>
      </c>
      <c r="O7" s="668">
        <v>0.47274076990417085</v>
      </c>
      <c r="Q7" s="123">
        <v>58.073105785524085</v>
      </c>
      <c r="R7" s="18">
        <v>8.738804163640765</v>
      </c>
      <c r="S7" s="21">
        <v>15.323166303558461</v>
      </c>
      <c r="T7" s="18">
        <v>17.864923747276691</v>
      </c>
      <c r="V7" s="123">
        <v>8.4376863446630903</v>
      </c>
      <c r="W7" s="18">
        <v>55.784138342277878</v>
      </c>
      <c r="X7" s="21">
        <v>12.611806797853308</v>
      </c>
      <c r="Y7" s="18">
        <v>23.166368515205722</v>
      </c>
      <c r="AA7" s="117" t="s">
        <v>189</v>
      </c>
      <c r="AB7" s="94">
        <v>3485.75</v>
      </c>
      <c r="AC7" s="39">
        <v>541.5</v>
      </c>
      <c r="AD7" s="94">
        <v>719.5</v>
      </c>
      <c r="AE7" s="39">
        <v>1150.75</v>
      </c>
      <c r="AF7" s="94">
        <v>1782</v>
      </c>
      <c r="AG7" s="39">
        <v>757</v>
      </c>
      <c r="AH7" s="94">
        <v>1277.5</v>
      </c>
      <c r="AI7" s="39">
        <v>1335.5</v>
      </c>
      <c r="AJ7" s="94">
        <v>6842.5</v>
      </c>
      <c r="AK7" s="39">
        <v>3473</v>
      </c>
      <c r="AL7" s="94">
        <v>48</v>
      </c>
      <c r="AM7" s="39">
        <v>39.75</v>
      </c>
      <c r="AN7" s="41">
        <v>39</v>
      </c>
      <c r="AO7" s="39">
        <v>21</v>
      </c>
      <c r="AQ7" s="46">
        <v>1164</v>
      </c>
      <c r="AR7" s="47">
        <v>201</v>
      </c>
      <c r="AS7" s="46">
        <v>260</v>
      </c>
      <c r="AT7" s="47">
        <v>923</v>
      </c>
      <c r="AU7" s="46">
        <f t="shared" si="1"/>
        <v>2548</v>
      </c>
      <c r="AV7" s="18">
        <v>420</v>
      </c>
      <c r="AW7" s="21">
        <v>765</v>
      </c>
      <c r="AX7" s="18">
        <v>430</v>
      </c>
      <c r="AY7" s="21">
        <v>1567</v>
      </c>
      <c r="AZ7" s="18">
        <f t="shared" si="0"/>
        <v>3182</v>
      </c>
      <c r="BB7" s="94">
        <v>14</v>
      </c>
      <c r="BC7" s="39">
        <v>6</v>
      </c>
      <c r="BD7" s="82">
        <v>18</v>
      </c>
      <c r="BE7" s="5">
        <v>6</v>
      </c>
    </row>
    <row r="8" spans="2:57" x14ac:dyDescent="0.25">
      <c r="B8" s="114" t="s">
        <v>59</v>
      </c>
      <c r="C8" s="133">
        <v>2739</v>
      </c>
      <c r="D8" s="134">
        <v>477.5</v>
      </c>
      <c r="E8" s="133">
        <v>1216.5</v>
      </c>
      <c r="F8" s="134">
        <v>944</v>
      </c>
      <c r="G8" s="133">
        <v>5536.5</v>
      </c>
      <c r="H8" s="134">
        <v>36</v>
      </c>
      <c r="I8" s="133">
        <v>25.5</v>
      </c>
      <c r="K8" s="114" t="s">
        <v>59</v>
      </c>
      <c r="L8" s="687">
        <v>48.548136999412392</v>
      </c>
      <c r="M8" s="134">
        <v>8.8155098662515208</v>
      </c>
      <c r="N8" s="687">
        <v>22.132132780746456</v>
      </c>
      <c r="O8" s="688">
        <v>17.716122915692441</v>
      </c>
      <c r="Q8" s="123">
        <v>45.682888540031399</v>
      </c>
      <c r="R8" s="18">
        <v>7.8885400313971745</v>
      </c>
      <c r="S8" s="21">
        <v>10.204081632653061</v>
      </c>
      <c r="T8" s="18">
        <v>36.224489795918366</v>
      </c>
      <c r="V8" s="697">
        <v>13.199245757385292</v>
      </c>
      <c r="W8" s="18">
        <v>24.041483343808924</v>
      </c>
      <c r="X8" s="21">
        <v>13.513513513513514</v>
      </c>
      <c r="Y8" s="18">
        <v>49.245757385292272</v>
      </c>
      <c r="AA8" s="405" t="s">
        <v>67</v>
      </c>
      <c r="AB8" s="406">
        <v>10398</v>
      </c>
      <c r="AC8" s="407">
        <v>1162</v>
      </c>
      <c r="AD8" s="406">
        <v>1506</v>
      </c>
      <c r="AE8" s="407">
        <v>1976</v>
      </c>
      <c r="AF8" s="406">
        <v>6045</v>
      </c>
      <c r="AG8" s="407">
        <v>1482</v>
      </c>
      <c r="AH8" s="406">
        <v>2704</v>
      </c>
      <c r="AI8" s="407">
        <v>2532</v>
      </c>
      <c r="AJ8" s="406">
        <v>16966</v>
      </c>
      <c r="AK8" s="407">
        <v>4885</v>
      </c>
      <c r="AL8" s="406">
        <v>102</v>
      </c>
      <c r="AM8" s="407">
        <v>75</v>
      </c>
      <c r="AN8" s="408">
        <v>81</v>
      </c>
      <c r="AO8" s="407">
        <v>50</v>
      </c>
      <c r="AQ8" s="46">
        <v>3009</v>
      </c>
      <c r="AR8" s="47">
        <v>374</v>
      </c>
      <c r="AS8" s="46">
        <v>1082</v>
      </c>
      <c r="AT8" s="47">
        <v>873</v>
      </c>
      <c r="AU8" s="46">
        <f t="shared" si="1"/>
        <v>5338</v>
      </c>
      <c r="AV8" s="18">
        <v>445</v>
      </c>
      <c r="AW8" s="21">
        <v>1278</v>
      </c>
      <c r="AX8" s="18">
        <v>360</v>
      </c>
      <c r="AY8" s="21">
        <v>1015</v>
      </c>
      <c r="AZ8" s="18">
        <f t="shared" si="0"/>
        <v>3098</v>
      </c>
      <c r="BB8" s="94">
        <v>24</v>
      </c>
      <c r="BC8" s="39">
        <v>18</v>
      </c>
      <c r="BD8" s="82">
        <v>25</v>
      </c>
      <c r="BE8" s="5">
        <v>9</v>
      </c>
    </row>
    <row r="9" spans="2:57" x14ac:dyDescent="0.25">
      <c r="B9" s="101" t="s">
        <v>60</v>
      </c>
      <c r="C9" s="117">
        <v>1690</v>
      </c>
      <c r="D9" s="118">
        <v>341</v>
      </c>
      <c r="E9" s="117">
        <v>1113</v>
      </c>
      <c r="F9" s="118">
        <v>738</v>
      </c>
      <c r="G9" s="117">
        <v>5437</v>
      </c>
      <c r="H9" s="118">
        <v>30</v>
      </c>
      <c r="I9" s="117">
        <v>18</v>
      </c>
      <c r="K9" s="101" t="s">
        <v>60</v>
      </c>
      <c r="L9" s="686" t="e">
        <v>#N/A</v>
      </c>
      <c r="M9" s="118" t="e">
        <v>#N/A</v>
      </c>
      <c r="N9" s="686" t="e">
        <v>#N/A</v>
      </c>
      <c r="O9" s="668" t="e">
        <v>#N/A</v>
      </c>
      <c r="Q9" s="123">
        <v>56.369426751592357</v>
      </c>
      <c r="R9" s="18">
        <v>7.0063694267515926</v>
      </c>
      <c r="S9" s="21">
        <v>20.269763956538029</v>
      </c>
      <c r="T9" s="18">
        <v>16.354439865118024</v>
      </c>
      <c r="V9" s="123">
        <v>14.364105874757907</v>
      </c>
      <c r="W9" s="18">
        <v>41.252420916720467</v>
      </c>
      <c r="X9" s="21">
        <v>11.620400258231117</v>
      </c>
      <c r="Y9" s="18">
        <v>32.763072950290514</v>
      </c>
      <c r="AA9" s="390" t="s">
        <v>65</v>
      </c>
      <c r="AB9" s="308">
        <f>AB8-AB4</f>
        <v>9473</v>
      </c>
      <c r="AC9" s="309">
        <f>AC8-AC4</f>
        <v>951</v>
      </c>
      <c r="AD9" s="308">
        <f t="shared" ref="AD9:AO9" si="2">AD8-AD4</f>
        <v>1405</v>
      </c>
      <c r="AE9" s="309">
        <f t="shared" si="2"/>
        <v>1871</v>
      </c>
      <c r="AF9" s="308">
        <f t="shared" si="2"/>
        <v>5894</v>
      </c>
      <c r="AG9" s="309">
        <f t="shared" si="2"/>
        <v>1403</v>
      </c>
      <c r="AH9" s="308">
        <f t="shared" si="2"/>
        <v>2227</v>
      </c>
      <c r="AI9" s="309">
        <f t="shared" si="2"/>
        <v>2045</v>
      </c>
      <c r="AJ9" s="308">
        <f t="shared" si="2"/>
        <v>14418</v>
      </c>
      <c r="AK9" s="309">
        <f t="shared" si="2"/>
        <v>3306</v>
      </c>
      <c r="AL9" s="308">
        <f t="shared" si="2"/>
        <v>96</v>
      </c>
      <c r="AM9" s="309">
        <f t="shared" si="2"/>
        <v>64</v>
      </c>
      <c r="AN9" s="389">
        <f t="shared" si="2"/>
        <v>76</v>
      </c>
      <c r="AO9" s="309">
        <f t="shared" si="2"/>
        <v>47</v>
      </c>
      <c r="AQ9" s="46">
        <v>3664</v>
      </c>
      <c r="AR9" s="47">
        <v>1080</v>
      </c>
      <c r="AS9" s="46">
        <v>1113</v>
      </c>
      <c r="AT9" s="47">
        <v>1064</v>
      </c>
      <c r="AU9" s="46">
        <f t="shared" si="1"/>
        <v>6921</v>
      </c>
      <c r="AV9" s="18">
        <v>250</v>
      </c>
      <c r="AW9" s="21">
        <v>962</v>
      </c>
      <c r="AX9" s="18">
        <v>440</v>
      </c>
      <c r="AY9" s="21">
        <v>1542</v>
      </c>
      <c r="AZ9" s="18">
        <f t="shared" si="0"/>
        <v>3194</v>
      </c>
      <c r="BB9" s="94">
        <v>42</v>
      </c>
      <c r="BC9" s="39">
        <v>23</v>
      </c>
      <c r="BD9" s="82">
        <v>40</v>
      </c>
      <c r="BE9" s="5">
        <v>3</v>
      </c>
    </row>
    <row r="10" spans="2:57" ht="15.75" thickBot="1" x14ac:dyDescent="0.3">
      <c r="B10" s="107" t="s">
        <v>61</v>
      </c>
      <c r="C10" s="108">
        <v>1307.7295493784918</v>
      </c>
      <c r="D10" s="109">
        <v>308.89422441864241</v>
      </c>
      <c r="E10" s="108">
        <v>994.39905484089047</v>
      </c>
      <c r="F10" s="109">
        <v>424.44925462758783</v>
      </c>
      <c r="G10" s="108">
        <v>2147.576636693042</v>
      </c>
      <c r="H10" s="109">
        <v>18.472539629350962</v>
      </c>
      <c r="I10" s="108">
        <v>16.23350996049788</v>
      </c>
      <c r="K10" s="107" t="s">
        <v>61</v>
      </c>
      <c r="L10" s="689">
        <v>11.607118350189563</v>
      </c>
      <c r="M10" s="109">
        <v>5.3143810722664524</v>
      </c>
      <c r="N10" s="689">
        <v>9.8294894954261363</v>
      </c>
      <c r="O10" s="690">
        <v>5.7898683343784452</v>
      </c>
      <c r="Q10" s="123">
        <v>52.940326542407171</v>
      </c>
      <c r="R10" s="18">
        <v>15.604681404421328</v>
      </c>
      <c r="S10" s="21">
        <v>16.081491114000869</v>
      </c>
      <c r="T10" s="18">
        <v>15.37350093917064</v>
      </c>
      <c r="V10" s="123">
        <v>7.8271759549154662</v>
      </c>
      <c r="W10" s="18">
        <v>30.118973074514717</v>
      </c>
      <c r="X10" s="21">
        <v>13.775829680651222</v>
      </c>
      <c r="Y10" s="18">
        <v>48.278021289918598</v>
      </c>
      <c r="AA10" s="53" t="s">
        <v>195</v>
      </c>
      <c r="AB10" s="394">
        <f>AB7-AB5</f>
        <v>1481.25</v>
      </c>
      <c r="AC10" s="398">
        <f>AC7-AC5</f>
        <v>178</v>
      </c>
      <c r="AD10" s="394">
        <f t="shared" ref="AD10:AO10" si="3">AD7-AD5</f>
        <v>379.25</v>
      </c>
      <c r="AE10" s="398">
        <f t="shared" si="3"/>
        <v>514.25</v>
      </c>
      <c r="AF10" s="394">
        <f t="shared" si="3"/>
        <v>912</v>
      </c>
      <c r="AG10" s="398">
        <f t="shared" si="3"/>
        <v>403</v>
      </c>
      <c r="AH10" s="394">
        <f t="shared" si="3"/>
        <v>486.75</v>
      </c>
      <c r="AI10" s="398">
        <f t="shared" si="3"/>
        <v>451</v>
      </c>
      <c r="AJ10" s="394">
        <f t="shared" si="3"/>
        <v>2230</v>
      </c>
      <c r="AK10" s="398">
        <f t="shared" si="3"/>
        <v>808.25</v>
      </c>
      <c r="AL10" s="394">
        <f t="shared" si="3"/>
        <v>21.75</v>
      </c>
      <c r="AM10" s="398">
        <f t="shared" si="3"/>
        <v>12.75</v>
      </c>
      <c r="AN10" s="395">
        <f t="shared" si="3"/>
        <v>22</v>
      </c>
      <c r="AO10" s="398">
        <f t="shared" si="3"/>
        <v>10</v>
      </c>
      <c r="AQ10" s="46">
        <v>3607</v>
      </c>
      <c r="AR10" s="47">
        <v>377</v>
      </c>
      <c r="AS10" s="46">
        <v>978</v>
      </c>
      <c r="AT10" s="47">
        <v>552</v>
      </c>
      <c r="AU10" s="46">
        <f t="shared" si="1"/>
        <v>5514</v>
      </c>
      <c r="AV10" s="18">
        <v>409</v>
      </c>
      <c r="AW10" s="21">
        <v>862</v>
      </c>
      <c r="AX10" s="18">
        <v>932</v>
      </c>
      <c r="AY10" s="21">
        <v>1012</v>
      </c>
      <c r="AZ10" s="18">
        <f t="shared" si="0"/>
        <v>3215</v>
      </c>
      <c r="BB10" s="94">
        <v>27</v>
      </c>
      <c r="BC10" s="39">
        <v>17</v>
      </c>
      <c r="BD10" s="82">
        <v>21</v>
      </c>
      <c r="BE10" s="5">
        <v>7</v>
      </c>
    </row>
    <row r="11" spans="2:57" x14ac:dyDescent="0.25">
      <c r="B11" s="101" t="s">
        <v>62</v>
      </c>
      <c r="C11" s="117">
        <v>1710156.574317673</v>
      </c>
      <c r="D11" s="118">
        <v>95415.641879194634</v>
      </c>
      <c r="E11" s="117">
        <v>988829.48026845639</v>
      </c>
      <c r="F11" s="118">
        <v>180157.1697539149</v>
      </c>
      <c r="G11" s="117">
        <v>4612085.4104697974</v>
      </c>
      <c r="H11" s="118">
        <v>341.2347203579418</v>
      </c>
      <c r="I11" s="117">
        <v>263.5268456375839</v>
      </c>
      <c r="K11" s="101" t="s">
        <v>62</v>
      </c>
      <c r="L11" s="686">
        <v>134.72519639530728</v>
      </c>
      <c r="M11" s="118">
        <v>28.242646181263925</v>
      </c>
      <c r="N11" s="686">
        <v>96.618863740692746</v>
      </c>
      <c r="O11" s="668">
        <v>33.522575329438226</v>
      </c>
      <c r="Q11" s="123">
        <v>65.415306492564383</v>
      </c>
      <c r="R11" s="18">
        <v>6.8371418208197312</v>
      </c>
      <c r="S11" s="21">
        <v>17.736670293797609</v>
      </c>
      <c r="T11" s="18">
        <v>10.01088139281828</v>
      </c>
      <c r="V11" s="123">
        <v>12.721617418351478</v>
      </c>
      <c r="W11" s="18">
        <v>26.811819595645414</v>
      </c>
      <c r="X11" s="21">
        <v>28.989113530326595</v>
      </c>
      <c r="Y11" s="18">
        <v>31.477449455676513</v>
      </c>
      <c r="AQ11" s="46">
        <v>1825</v>
      </c>
      <c r="AR11" s="47">
        <v>164</v>
      </c>
      <c r="AS11" s="46">
        <v>180</v>
      </c>
      <c r="AT11" s="47">
        <v>1176</v>
      </c>
      <c r="AU11" s="46">
        <f t="shared" si="1"/>
        <v>3345</v>
      </c>
      <c r="AV11" s="18">
        <v>236</v>
      </c>
      <c r="AW11" s="21">
        <v>890</v>
      </c>
      <c r="AX11" s="18">
        <v>890</v>
      </c>
      <c r="AY11" s="21">
        <v>1202</v>
      </c>
      <c r="AZ11" s="18">
        <f t="shared" si="0"/>
        <v>3218</v>
      </c>
      <c r="BB11" s="94">
        <v>34</v>
      </c>
      <c r="BC11" s="39">
        <v>22</v>
      </c>
      <c r="BD11" s="82">
        <v>19</v>
      </c>
      <c r="BE11" s="5">
        <v>8</v>
      </c>
    </row>
    <row r="12" spans="2:57" x14ac:dyDescent="0.25">
      <c r="B12" s="104" t="s">
        <v>63</v>
      </c>
      <c r="C12" s="22">
        <v>7.6363093157016584</v>
      </c>
      <c r="D12" s="23">
        <v>0.22575973871465393</v>
      </c>
      <c r="E12" s="22">
        <v>5.0176405864386391</v>
      </c>
      <c r="F12" s="23">
        <v>2.3790055176756706</v>
      </c>
      <c r="G12" s="22">
        <v>5.6839903331375305</v>
      </c>
      <c r="H12" s="23">
        <v>1.5861184369370056</v>
      </c>
      <c r="I12" s="22">
        <v>0.75413039277674709</v>
      </c>
      <c r="K12" s="104" t="s">
        <v>63</v>
      </c>
      <c r="L12" s="677">
        <v>-0.38044797890360682</v>
      </c>
      <c r="M12" s="23">
        <v>0.72041859281788412</v>
      </c>
      <c r="N12" s="677">
        <v>0.52085867014206233</v>
      </c>
      <c r="O12" s="79">
        <v>0.33960251626965654</v>
      </c>
      <c r="Q12" s="123">
        <v>54.559043348281008</v>
      </c>
      <c r="R12" s="18">
        <v>4.9028400597907327</v>
      </c>
      <c r="S12" s="21">
        <v>5.3811659192825116</v>
      </c>
      <c r="T12" s="18">
        <v>35.156950672645742</v>
      </c>
      <c r="V12" s="123">
        <v>7.3337476693598509</v>
      </c>
      <c r="W12" s="18">
        <v>27.656929770043504</v>
      </c>
      <c r="X12" s="21">
        <v>27.656929770043504</v>
      </c>
      <c r="Y12" s="18">
        <v>37.352392790553139</v>
      </c>
      <c r="AQ12" s="46">
        <v>1315</v>
      </c>
      <c r="AR12" s="47">
        <v>699</v>
      </c>
      <c r="AS12" s="46">
        <v>1928</v>
      </c>
      <c r="AT12" s="47">
        <v>707</v>
      </c>
      <c r="AU12" s="46">
        <f t="shared" si="1"/>
        <v>4649</v>
      </c>
      <c r="AV12" s="18">
        <v>433</v>
      </c>
      <c r="AW12" s="21">
        <v>1055</v>
      </c>
      <c r="AX12" s="18">
        <v>428</v>
      </c>
      <c r="AY12" s="21">
        <v>1328</v>
      </c>
      <c r="AZ12" s="18">
        <f t="shared" si="0"/>
        <v>3244</v>
      </c>
      <c r="BB12" s="94">
        <v>38</v>
      </c>
      <c r="BC12" s="39">
        <v>19</v>
      </c>
      <c r="BD12" s="82">
        <v>37</v>
      </c>
      <c r="BE12" s="5">
        <v>12</v>
      </c>
    </row>
    <row r="13" spans="2:57" x14ac:dyDescent="0.25">
      <c r="B13" s="104" t="s">
        <v>64</v>
      </c>
      <c r="C13" s="22">
        <v>1.9496579622617367</v>
      </c>
      <c r="D13" s="23">
        <v>0.93289031818917578</v>
      </c>
      <c r="E13" s="22">
        <v>2.0028708268955806</v>
      </c>
      <c r="F13" s="23">
        <v>1.4037849800887792</v>
      </c>
      <c r="G13" s="22">
        <v>1.8124331307417512</v>
      </c>
      <c r="H13" s="23">
        <v>1.145162811541981</v>
      </c>
      <c r="I13" s="22">
        <v>1.0083584926885671</v>
      </c>
      <c r="K13" s="104" t="s">
        <v>64</v>
      </c>
      <c r="L13" s="677">
        <v>-8.1176458822890069E-2</v>
      </c>
      <c r="M13" s="23">
        <v>0.99164739244392197</v>
      </c>
      <c r="N13" s="677">
        <v>0.78331180466281802</v>
      </c>
      <c r="O13" s="79">
        <v>0.69095890662840109</v>
      </c>
      <c r="Q13" s="123">
        <v>28.285652828565283</v>
      </c>
      <c r="R13" s="18">
        <v>15.035491503549151</v>
      </c>
      <c r="S13" s="21">
        <v>41.471284147128415</v>
      </c>
      <c r="T13" s="18">
        <v>15.207571520757151</v>
      </c>
      <c r="V13" s="123">
        <v>13.347718865598027</v>
      </c>
      <c r="W13" s="18">
        <v>32.521578298397039</v>
      </c>
      <c r="X13" s="21">
        <v>13.193588162762021</v>
      </c>
      <c r="Y13" s="18">
        <v>40.93711467324291</v>
      </c>
      <c r="AQ13" s="46">
        <v>3789</v>
      </c>
      <c r="AR13" s="47">
        <v>449</v>
      </c>
      <c r="AS13" s="46">
        <v>601</v>
      </c>
      <c r="AT13" s="47">
        <v>841</v>
      </c>
      <c r="AU13" s="46">
        <f t="shared" si="1"/>
        <v>5680</v>
      </c>
      <c r="AV13" s="18">
        <v>387</v>
      </c>
      <c r="AW13" s="21">
        <v>1311</v>
      </c>
      <c r="AX13" s="18">
        <v>757</v>
      </c>
      <c r="AY13" s="21">
        <v>813</v>
      </c>
      <c r="AZ13" s="18">
        <f t="shared" si="0"/>
        <v>3268</v>
      </c>
      <c r="BB13" s="94">
        <v>19</v>
      </c>
      <c r="BC13" s="39">
        <v>14</v>
      </c>
      <c r="BD13" s="82">
        <v>25</v>
      </c>
      <c r="BE13" s="5">
        <v>16</v>
      </c>
    </row>
    <row r="14" spans="2:57" ht="15" customHeight="1" x14ac:dyDescent="0.25">
      <c r="B14" s="101" t="s">
        <v>65</v>
      </c>
      <c r="C14" s="117">
        <v>9473</v>
      </c>
      <c r="D14" s="118">
        <v>1405</v>
      </c>
      <c r="E14" s="117">
        <v>5894</v>
      </c>
      <c r="F14" s="118">
        <v>2227</v>
      </c>
      <c r="G14" s="117">
        <v>14418</v>
      </c>
      <c r="H14" s="118">
        <v>96</v>
      </c>
      <c r="I14" s="117">
        <v>76</v>
      </c>
      <c r="K14" s="101" t="s">
        <v>65</v>
      </c>
      <c r="L14" s="686">
        <v>53.571971016426161</v>
      </c>
      <c r="M14" s="118">
        <v>25.192716924650387</v>
      </c>
      <c r="N14" s="686">
        <v>51.33510605577645</v>
      </c>
      <c r="O14" s="668">
        <v>28.259484783615441</v>
      </c>
      <c r="Q14" s="123">
        <v>66.707746478873247</v>
      </c>
      <c r="R14" s="18">
        <v>7.904929577464789</v>
      </c>
      <c r="S14" s="21">
        <v>10.580985915492958</v>
      </c>
      <c r="T14" s="18">
        <v>14.806338028169014</v>
      </c>
      <c r="V14" s="123">
        <v>11.842105263157894</v>
      </c>
      <c r="W14" s="18">
        <v>40.116279069767444</v>
      </c>
      <c r="X14" s="21">
        <v>23.164014687882499</v>
      </c>
      <c r="Y14" s="18">
        <v>24.877600979192167</v>
      </c>
      <c r="AQ14" s="46">
        <v>1625</v>
      </c>
      <c r="AR14" s="47">
        <v>1137</v>
      </c>
      <c r="AS14" s="46">
        <v>1016</v>
      </c>
      <c r="AT14" s="47">
        <v>500</v>
      </c>
      <c r="AU14" s="46">
        <f t="shared" si="1"/>
        <v>4278</v>
      </c>
      <c r="AV14" s="18">
        <v>507</v>
      </c>
      <c r="AW14" s="21">
        <v>822</v>
      </c>
      <c r="AX14" s="18">
        <v>278</v>
      </c>
      <c r="AY14" s="21">
        <v>1642</v>
      </c>
      <c r="AZ14" s="18">
        <f t="shared" si="0"/>
        <v>3249</v>
      </c>
      <c r="BB14" s="94">
        <v>22</v>
      </c>
      <c r="BC14" s="39">
        <v>12</v>
      </c>
      <c r="BD14" s="82">
        <v>35</v>
      </c>
      <c r="BE14" s="5">
        <v>18</v>
      </c>
    </row>
    <row r="15" spans="2:57" ht="15.75" customHeight="1" x14ac:dyDescent="0.25">
      <c r="B15" s="110" t="s">
        <v>66</v>
      </c>
      <c r="C15" s="68">
        <v>925</v>
      </c>
      <c r="D15" s="69">
        <v>101</v>
      </c>
      <c r="E15" s="68">
        <v>151</v>
      </c>
      <c r="F15" s="69">
        <v>477</v>
      </c>
      <c r="G15" s="68">
        <v>2548</v>
      </c>
      <c r="H15" s="69">
        <v>6</v>
      </c>
      <c r="I15" s="68">
        <v>5</v>
      </c>
      <c r="K15" s="110" t="s">
        <v>66</v>
      </c>
      <c r="L15" s="674">
        <v>19.576323987538942</v>
      </c>
      <c r="M15" s="69">
        <v>1.3851231875515737</v>
      </c>
      <c r="N15" s="674">
        <v>3.1243534036830125</v>
      </c>
      <c r="O15" s="691">
        <v>7.9650050123029255</v>
      </c>
      <c r="Q15" s="123">
        <v>37.985039738195418</v>
      </c>
      <c r="R15" s="18">
        <v>26.577840112201962</v>
      </c>
      <c r="S15" s="21">
        <v>23.749415614773259</v>
      </c>
      <c r="T15" s="18">
        <v>11.68770453482936</v>
      </c>
      <c r="V15" s="123">
        <v>15.604801477377656</v>
      </c>
      <c r="W15" s="18">
        <v>25.300092336103418</v>
      </c>
      <c r="X15" s="21">
        <v>8.5564789165897199</v>
      </c>
      <c r="Y15" s="18">
        <v>50.538627269929201</v>
      </c>
      <c r="AQ15" s="46">
        <v>3264</v>
      </c>
      <c r="AR15" s="47">
        <v>616</v>
      </c>
      <c r="AS15" s="46">
        <v>778</v>
      </c>
      <c r="AT15" s="47">
        <v>1246</v>
      </c>
      <c r="AU15" s="46">
        <f t="shared" si="1"/>
        <v>5904</v>
      </c>
      <c r="AV15" s="18">
        <v>376</v>
      </c>
      <c r="AW15" s="21">
        <v>1116</v>
      </c>
      <c r="AX15" s="18">
        <v>844</v>
      </c>
      <c r="AY15" s="21">
        <v>898</v>
      </c>
      <c r="AZ15" s="18">
        <f t="shared" si="0"/>
        <v>3234</v>
      </c>
      <c r="BB15" s="94">
        <v>37</v>
      </c>
      <c r="BC15" s="39">
        <v>30</v>
      </c>
      <c r="BD15" s="82">
        <v>23</v>
      </c>
      <c r="BE15" s="5">
        <v>8</v>
      </c>
    </row>
    <row r="16" spans="2:57" x14ac:dyDescent="0.25">
      <c r="B16" s="111" t="s">
        <v>67</v>
      </c>
      <c r="C16" s="112">
        <v>10398</v>
      </c>
      <c r="D16" s="113">
        <v>1506</v>
      </c>
      <c r="E16" s="112">
        <v>6045</v>
      </c>
      <c r="F16" s="113">
        <v>2704</v>
      </c>
      <c r="G16" s="112">
        <v>16966</v>
      </c>
      <c r="H16" s="113">
        <v>102</v>
      </c>
      <c r="I16" s="112">
        <v>81</v>
      </c>
      <c r="K16" s="111" t="s">
        <v>67</v>
      </c>
      <c r="L16" s="692">
        <v>73.148295003965103</v>
      </c>
      <c r="M16" s="113">
        <v>26.577840112201962</v>
      </c>
      <c r="N16" s="692">
        <v>54.45945945945946</v>
      </c>
      <c r="O16" s="693">
        <v>36.224489795918366</v>
      </c>
      <c r="Q16" s="123">
        <v>55.284552845528459</v>
      </c>
      <c r="R16" s="18">
        <v>10.433604336043361</v>
      </c>
      <c r="S16" s="21">
        <v>13.177506775067751</v>
      </c>
      <c r="T16" s="18">
        <v>21.104336043360433</v>
      </c>
      <c r="V16" s="123">
        <v>11.626468769325912</v>
      </c>
      <c r="W16" s="18">
        <v>34.508348794063082</v>
      </c>
      <c r="X16" s="21">
        <v>26.097711811997527</v>
      </c>
      <c r="Y16" s="18">
        <v>27.767470624613484</v>
      </c>
      <c r="AQ16" s="46">
        <v>2158</v>
      </c>
      <c r="AR16" s="47">
        <v>1130</v>
      </c>
      <c r="AS16" s="46">
        <v>835</v>
      </c>
      <c r="AT16" s="47">
        <v>528</v>
      </c>
      <c r="AU16" s="46">
        <f t="shared" si="1"/>
        <v>4651</v>
      </c>
      <c r="AV16" s="18">
        <v>677</v>
      </c>
      <c r="AW16" s="21">
        <v>381</v>
      </c>
      <c r="AX16" s="18">
        <v>1453</v>
      </c>
      <c r="AY16" s="21">
        <v>755</v>
      </c>
      <c r="AZ16" s="18">
        <f t="shared" si="0"/>
        <v>3266</v>
      </c>
      <c r="BB16" s="94">
        <v>22</v>
      </c>
      <c r="BC16" s="39">
        <v>18</v>
      </c>
      <c r="BD16" s="82">
        <v>34</v>
      </c>
      <c r="BE16" s="5">
        <v>19</v>
      </c>
    </row>
    <row r="17" spans="2:57" ht="15" customHeight="1" x14ac:dyDescent="0.25">
      <c r="B17" s="101" t="s">
        <v>68</v>
      </c>
      <c r="C17" s="117">
        <v>432908</v>
      </c>
      <c r="D17" s="118">
        <v>84348</v>
      </c>
      <c r="E17" s="117">
        <v>223554</v>
      </c>
      <c r="F17" s="118">
        <v>159016</v>
      </c>
      <c r="G17" s="117">
        <v>899826</v>
      </c>
      <c r="H17" s="118">
        <v>5798</v>
      </c>
      <c r="I17" s="117">
        <v>4335</v>
      </c>
      <c r="K17" s="101" t="s">
        <v>68</v>
      </c>
      <c r="L17" s="686">
        <v>7199.3383581763974</v>
      </c>
      <c r="M17" s="118">
        <v>1481.031110554301</v>
      </c>
      <c r="N17" s="686">
        <v>3577.65903823083</v>
      </c>
      <c r="O17" s="668">
        <v>2741.971493038468</v>
      </c>
      <c r="Q17" s="123">
        <v>46.398623951838317</v>
      </c>
      <c r="R17" s="18">
        <v>24.295850354762415</v>
      </c>
      <c r="S17" s="21">
        <v>17.953128359492581</v>
      </c>
      <c r="T17" s="18">
        <v>11.352397333906687</v>
      </c>
      <c r="V17" s="123">
        <v>20.728720146968769</v>
      </c>
      <c r="W17" s="18">
        <v>11.665646050214329</v>
      </c>
      <c r="X17" s="21">
        <v>44.488671157379059</v>
      </c>
      <c r="Y17" s="18">
        <v>23.116962645437845</v>
      </c>
      <c r="AQ17" s="46">
        <v>2801</v>
      </c>
      <c r="AR17" s="47">
        <v>347</v>
      </c>
      <c r="AS17" s="46">
        <v>705</v>
      </c>
      <c r="AT17" s="47">
        <v>532</v>
      </c>
      <c r="AU17" s="46">
        <f t="shared" si="1"/>
        <v>4385</v>
      </c>
      <c r="AV17" s="18">
        <v>533</v>
      </c>
      <c r="AW17" s="21">
        <v>458</v>
      </c>
      <c r="AX17" s="18">
        <v>559</v>
      </c>
      <c r="AY17" s="21">
        <v>998</v>
      </c>
      <c r="AZ17" s="18">
        <f t="shared" si="0"/>
        <v>2548</v>
      </c>
      <c r="BB17" s="94">
        <v>37</v>
      </c>
      <c r="BC17" s="39">
        <v>30</v>
      </c>
      <c r="BD17" s="82">
        <v>29</v>
      </c>
      <c r="BE17" s="5">
        <v>18</v>
      </c>
    </row>
    <row r="18" spans="2:57" ht="15" customHeight="1" x14ac:dyDescent="0.25">
      <c r="B18" s="101" t="s">
        <v>69</v>
      </c>
      <c r="C18" s="117">
        <v>150</v>
      </c>
      <c r="D18" s="118">
        <v>150</v>
      </c>
      <c r="E18" s="117">
        <v>150</v>
      </c>
      <c r="F18" s="118">
        <v>150</v>
      </c>
      <c r="G18" s="117">
        <v>150</v>
      </c>
      <c r="H18" s="118">
        <v>150</v>
      </c>
      <c r="I18" s="117">
        <v>150</v>
      </c>
      <c r="K18" s="101" t="s">
        <v>69</v>
      </c>
      <c r="L18" s="686">
        <v>150</v>
      </c>
      <c r="M18" s="118">
        <v>150</v>
      </c>
      <c r="N18" s="686">
        <v>150</v>
      </c>
      <c r="O18" s="668">
        <v>150</v>
      </c>
      <c r="Q18" s="123">
        <v>63.87685290763968</v>
      </c>
      <c r="R18" s="18">
        <v>7.9133409350057011</v>
      </c>
      <c r="S18" s="21">
        <v>16.077537058152792</v>
      </c>
      <c r="T18" s="18">
        <v>12.132269099201825</v>
      </c>
      <c r="V18" s="123">
        <v>20.918367346938776</v>
      </c>
      <c r="W18" s="18">
        <v>17.974882260596548</v>
      </c>
      <c r="X18" s="21">
        <v>21.938775510204081</v>
      </c>
      <c r="Y18" s="18">
        <v>39.167974882260594</v>
      </c>
      <c r="AQ18" s="46">
        <v>2242</v>
      </c>
      <c r="AR18" s="47">
        <v>1327</v>
      </c>
      <c r="AS18" s="46">
        <v>882</v>
      </c>
      <c r="AT18" s="47">
        <v>986</v>
      </c>
      <c r="AU18" s="46">
        <f t="shared" si="1"/>
        <v>5437</v>
      </c>
      <c r="AV18" s="18">
        <v>482</v>
      </c>
      <c r="AW18" s="21">
        <v>1037</v>
      </c>
      <c r="AX18" s="18">
        <v>663</v>
      </c>
      <c r="AY18" s="21">
        <v>1017</v>
      </c>
      <c r="AZ18" s="18">
        <f t="shared" si="0"/>
        <v>3199</v>
      </c>
      <c r="BB18" s="94">
        <v>29</v>
      </c>
      <c r="BC18" s="39">
        <v>18</v>
      </c>
      <c r="BD18" s="82">
        <v>40</v>
      </c>
      <c r="BE18" s="5">
        <v>15</v>
      </c>
    </row>
    <row r="19" spans="2:57" ht="15.75" thickBot="1" x14ac:dyDescent="0.3">
      <c r="B19" s="102" t="s">
        <v>336</v>
      </c>
      <c r="C19" s="119">
        <v>278.60205952572136</v>
      </c>
      <c r="D19" s="120">
        <v>65.807618356206859</v>
      </c>
      <c r="E19" s="119">
        <v>211.84932679755457</v>
      </c>
      <c r="F19" s="120">
        <v>90.425758567284532</v>
      </c>
      <c r="G19" s="119">
        <v>457.52523849932055</v>
      </c>
      <c r="H19" s="120">
        <v>3.935437252950039</v>
      </c>
      <c r="I19" s="119">
        <v>3.4584286257624623</v>
      </c>
      <c r="K19" s="694" t="s">
        <v>336</v>
      </c>
      <c r="L19" s="695">
        <v>2.4728102833330312</v>
      </c>
      <c r="M19" s="120">
        <v>1.1321893831500636</v>
      </c>
      <c r="N19" s="695">
        <v>2.0940996697777958</v>
      </c>
      <c r="O19" s="696">
        <v>1.2334884098223644</v>
      </c>
      <c r="Q19" s="123">
        <v>41.235975721905461</v>
      </c>
      <c r="R19" s="18">
        <v>24.406842008460547</v>
      </c>
      <c r="S19" s="21">
        <v>16.222181350009198</v>
      </c>
      <c r="T19" s="18">
        <v>18.135000919624794</v>
      </c>
      <c r="V19" s="123">
        <v>15.067208502657081</v>
      </c>
      <c r="W19" s="18">
        <v>32.416380118787117</v>
      </c>
      <c r="X19" s="21">
        <v>20.725226633322912</v>
      </c>
      <c r="Y19" s="18">
        <v>31.791184745232886</v>
      </c>
      <c r="AQ19" s="46">
        <v>2833</v>
      </c>
      <c r="AR19" s="47">
        <v>854</v>
      </c>
      <c r="AS19" s="46">
        <v>151</v>
      </c>
      <c r="AT19" s="47">
        <v>995</v>
      </c>
      <c r="AU19" s="46">
        <f t="shared" si="1"/>
        <v>4833</v>
      </c>
      <c r="AV19" s="18">
        <v>347</v>
      </c>
      <c r="AW19" s="21">
        <v>1170</v>
      </c>
      <c r="AX19" s="18">
        <v>656</v>
      </c>
      <c r="AY19" s="21">
        <v>1135</v>
      </c>
      <c r="AZ19" s="18">
        <f t="shared" si="0"/>
        <v>3308</v>
      </c>
      <c r="BB19" s="94">
        <v>31</v>
      </c>
      <c r="BC19" s="39">
        <v>21</v>
      </c>
      <c r="BD19" s="82">
        <v>27</v>
      </c>
      <c r="BE19" s="5">
        <v>11</v>
      </c>
    </row>
    <row r="20" spans="2:57" ht="15.75" thickBot="1" x14ac:dyDescent="0.3">
      <c r="Q20" s="123">
        <v>58.617835712807775</v>
      </c>
      <c r="R20" s="18">
        <v>17.670184150631076</v>
      </c>
      <c r="S20" s="21">
        <v>3.1243534036830125</v>
      </c>
      <c r="T20" s="18">
        <v>20.587626732878128</v>
      </c>
      <c r="V20" s="123">
        <v>10.489721886336154</v>
      </c>
      <c r="W20" s="18">
        <v>35.368802902055627</v>
      </c>
      <c r="X20" s="21">
        <v>19.830713422007253</v>
      </c>
      <c r="Y20" s="18">
        <v>34.310761789600967</v>
      </c>
      <c r="AQ20" s="46">
        <v>1938</v>
      </c>
      <c r="AR20" s="47">
        <v>722</v>
      </c>
      <c r="AS20" s="46">
        <v>938</v>
      </c>
      <c r="AT20" s="47">
        <v>826</v>
      </c>
      <c r="AU20" s="46">
        <f t="shared" si="1"/>
        <v>4424</v>
      </c>
      <c r="AV20" s="18">
        <v>471</v>
      </c>
      <c r="AW20" s="21">
        <v>1122</v>
      </c>
      <c r="AX20" s="18">
        <v>661</v>
      </c>
      <c r="AY20" s="21">
        <v>1159</v>
      </c>
      <c r="AZ20" s="18">
        <f t="shared" si="0"/>
        <v>3413</v>
      </c>
      <c r="BB20" s="94">
        <v>21</v>
      </c>
      <c r="BC20" s="39">
        <v>15</v>
      </c>
      <c r="BD20" s="82">
        <v>29</v>
      </c>
      <c r="BE20" s="5">
        <v>16</v>
      </c>
    </row>
    <row r="21" spans="2:57" ht="16.5" customHeight="1" thickBot="1" x14ac:dyDescent="0.3">
      <c r="B21" s="759" t="s">
        <v>305</v>
      </c>
      <c r="C21" s="760"/>
      <c r="D21" s="760"/>
      <c r="E21" s="760"/>
      <c r="F21" s="760"/>
      <c r="G21" s="760"/>
      <c r="H21" s="760"/>
      <c r="I21" s="761"/>
      <c r="K21" s="767" t="s">
        <v>339</v>
      </c>
      <c r="L21" s="768"/>
      <c r="M21" s="768"/>
      <c r="N21" s="768"/>
      <c r="O21" s="769"/>
      <c r="Q21" s="123">
        <v>43.806509945750456</v>
      </c>
      <c r="R21" s="18">
        <v>16.320072332730561</v>
      </c>
      <c r="S21" s="21">
        <v>21.202531645569618</v>
      </c>
      <c r="T21" s="18">
        <v>18.670886075949365</v>
      </c>
      <c r="V21" s="123">
        <v>13.800175798417813</v>
      </c>
      <c r="W21" s="18">
        <v>32.874304131262818</v>
      </c>
      <c r="X21" s="21">
        <v>19.367125695868737</v>
      </c>
      <c r="Y21" s="18">
        <v>33.958394374450627</v>
      </c>
      <c r="AQ21" s="46">
        <v>2709</v>
      </c>
      <c r="AR21" s="47">
        <v>1225</v>
      </c>
      <c r="AS21" s="46">
        <v>1427</v>
      </c>
      <c r="AT21" s="47">
        <v>1522</v>
      </c>
      <c r="AU21" s="46">
        <f t="shared" si="1"/>
        <v>6883</v>
      </c>
      <c r="AV21" s="18">
        <v>406</v>
      </c>
      <c r="AW21" s="21">
        <v>607</v>
      </c>
      <c r="AX21" s="18">
        <v>398</v>
      </c>
      <c r="AY21" s="21">
        <v>1852</v>
      </c>
      <c r="AZ21" s="18">
        <f t="shared" si="0"/>
        <v>3263</v>
      </c>
      <c r="BB21" s="94">
        <v>36</v>
      </c>
      <c r="BC21" s="39">
        <v>14</v>
      </c>
      <c r="BD21" s="82">
        <v>37</v>
      </c>
      <c r="BE21" s="5">
        <v>11</v>
      </c>
    </row>
    <row r="22" spans="2:57" ht="15.75" thickBot="1" x14ac:dyDescent="0.3">
      <c r="B22" s="762" t="s">
        <v>70</v>
      </c>
      <c r="C22" s="759" t="s">
        <v>71</v>
      </c>
      <c r="D22" s="760"/>
      <c r="E22" s="760"/>
      <c r="F22" s="760"/>
      <c r="G22" s="761"/>
      <c r="H22" s="760" t="s">
        <v>14</v>
      </c>
      <c r="I22" s="761"/>
      <c r="K22" s="782" t="s">
        <v>70</v>
      </c>
      <c r="L22" s="759" t="s">
        <v>337</v>
      </c>
      <c r="M22" s="760"/>
      <c r="N22" s="760"/>
      <c r="O22" s="761"/>
      <c r="Q22" s="123">
        <v>39.357838151968615</v>
      </c>
      <c r="R22" s="18">
        <v>17.797472032543947</v>
      </c>
      <c r="S22" s="21">
        <v>20.732238849338952</v>
      </c>
      <c r="T22" s="18">
        <v>22.112450966148479</v>
      </c>
      <c r="V22" s="123">
        <v>12.442537542139135</v>
      </c>
      <c r="W22" s="18">
        <v>18.602513024823782</v>
      </c>
      <c r="X22" s="21">
        <v>12.197364388599448</v>
      </c>
      <c r="Y22" s="18">
        <v>56.757585044437633</v>
      </c>
      <c r="AQ22" s="46">
        <v>1571</v>
      </c>
      <c r="AR22" s="47">
        <v>1068</v>
      </c>
      <c r="AS22" s="46">
        <v>3627</v>
      </c>
      <c r="AT22" s="47">
        <v>1759</v>
      </c>
      <c r="AU22" s="46">
        <f t="shared" si="1"/>
        <v>8025</v>
      </c>
      <c r="AV22" s="18">
        <v>579</v>
      </c>
      <c r="AW22" s="21">
        <v>1160</v>
      </c>
      <c r="AX22" s="18">
        <v>617</v>
      </c>
      <c r="AY22" s="21">
        <v>948</v>
      </c>
      <c r="AZ22" s="18">
        <f t="shared" si="0"/>
        <v>3304</v>
      </c>
      <c r="BB22" s="94">
        <v>32</v>
      </c>
      <c r="BC22" s="39">
        <v>19</v>
      </c>
      <c r="BD22" s="82">
        <v>35</v>
      </c>
      <c r="BE22" s="5">
        <v>24</v>
      </c>
    </row>
    <row r="23" spans="2:57" ht="15.75" thickBot="1" x14ac:dyDescent="0.3">
      <c r="B23" s="763"/>
      <c r="C23" s="121" t="s">
        <v>6</v>
      </c>
      <c r="D23" s="19" t="s">
        <v>7</v>
      </c>
      <c r="E23" s="16" t="s">
        <v>8</v>
      </c>
      <c r="F23" s="19" t="s">
        <v>9</v>
      </c>
      <c r="G23" s="16" t="s">
        <v>10</v>
      </c>
      <c r="H23" s="19" t="s">
        <v>330</v>
      </c>
      <c r="I23" s="16" t="s">
        <v>35</v>
      </c>
      <c r="K23" s="783"/>
      <c r="L23" s="130" t="s">
        <v>340</v>
      </c>
      <c r="M23" s="131" t="s">
        <v>75</v>
      </c>
      <c r="N23" s="130" t="s">
        <v>76</v>
      </c>
      <c r="O23" s="669" t="s">
        <v>77</v>
      </c>
      <c r="Q23" s="123">
        <v>19.576323987538942</v>
      </c>
      <c r="R23" s="18">
        <v>13.308411214953273</v>
      </c>
      <c r="S23" s="21">
        <v>45.196261682242991</v>
      </c>
      <c r="T23" s="18">
        <v>21.919003115264797</v>
      </c>
      <c r="V23" s="123">
        <v>17.524213075060533</v>
      </c>
      <c r="W23" s="18">
        <v>35.108958837772398</v>
      </c>
      <c r="X23" s="21">
        <v>18.674334140435835</v>
      </c>
      <c r="Y23" s="18">
        <v>28.692493946731233</v>
      </c>
      <c r="AQ23" s="46">
        <v>2259</v>
      </c>
      <c r="AR23" s="47">
        <v>1393</v>
      </c>
      <c r="AS23" s="46">
        <v>905</v>
      </c>
      <c r="AT23" s="47">
        <v>880</v>
      </c>
      <c r="AU23" s="46">
        <f t="shared" si="1"/>
        <v>5437</v>
      </c>
      <c r="AV23" s="18">
        <v>514</v>
      </c>
      <c r="AW23" s="21">
        <v>641</v>
      </c>
      <c r="AX23" s="18">
        <v>79</v>
      </c>
      <c r="AY23" s="21">
        <v>825</v>
      </c>
      <c r="AZ23" s="18">
        <f t="shared" si="0"/>
        <v>2059</v>
      </c>
      <c r="BB23" s="94">
        <v>22</v>
      </c>
      <c r="BC23" s="39">
        <v>13</v>
      </c>
      <c r="BD23" s="82">
        <v>23</v>
      </c>
      <c r="BE23" s="5">
        <v>15</v>
      </c>
    </row>
    <row r="24" spans="2:57" x14ac:dyDescent="0.25">
      <c r="B24" s="122" t="s">
        <v>57</v>
      </c>
      <c r="C24" s="105">
        <v>476.15333333333331</v>
      </c>
      <c r="D24" s="106">
        <v>894.96</v>
      </c>
      <c r="E24" s="105">
        <v>568.83333333333303</v>
      </c>
      <c r="F24" s="106">
        <v>1154.6666666666667</v>
      </c>
      <c r="G24" s="105">
        <v>3094.6133333333332</v>
      </c>
      <c r="H24" s="106">
        <v>33.9</v>
      </c>
      <c r="I24" s="105">
        <v>16.940000000000001</v>
      </c>
      <c r="K24" s="132" t="s">
        <v>57</v>
      </c>
      <c r="L24" s="125">
        <v>15.835257649491023</v>
      </c>
      <c r="M24" s="126">
        <v>28.562611945120281</v>
      </c>
      <c r="N24" s="125">
        <v>18.053848530082515</v>
      </c>
      <c r="O24" s="140">
        <v>37.548281875306195</v>
      </c>
      <c r="Q24" s="123">
        <v>41.548648151554168</v>
      </c>
      <c r="R24" s="18">
        <v>25.620746735331984</v>
      </c>
      <c r="S24" s="21">
        <v>16.64520875482803</v>
      </c>
      <c r="T24" s="18">
        <v>16.185396358285821</v>
      </c>
      <c r="V24" s="123">
        <v>24.963574550752792</v>
      </c>
      <c r="W24" s="18">
        <v>31.131617289946579</v>
      </c>
      <c r="X24" s="21">
        <v>3.8368139873725107</v>
      </c>
      <c r="Y24" s="18">
        <v>40.06799417192812</v>
      </c>
      <c r="AQ24" s="46">
        <v>2830</v>
      </c>
      <c r="AR24" s="47">
        <v>551</v>
      </c>
      <c r="AS24" s="46">
        <v>576</v>
      </c>
      <c r="AT24" s="47">
        <v>979</v>
      </c>
      <c r="AU24" s="46">
        <f t="shared" si="1"/>
        <v>4936</v>
      </c>
      <c r="AV24" s="18">
        <v>817</v>
      </c>
      <c r="AW24" s="21">
        <v>1240</v>
      </c>
      <c r="AX24" s="18">
        <v>345</v>
      </c>
      <c r="AY24" s="21">
        <v>839</v>
      </c>
      <c r="AZ24" s="18">
        <f t="shared" si="0"/>
        <v>3241</v>
      </c>
      <c r="BB24" s="94">
        <v>55</v>
      </c>
      <c r="BC24" s="39">
        <v>45</v>
      </c>
      <c r="BD24" s="82">
        <v>33</v>
      </c>
      <c r="BE24" s="5">
        <v>28</v>
      </c>
    </row>
    <row r="25" spans="2:57" x14ac:dyDescent="0.25">
      <c r="B25" s="101" t="s">
        <v>58</v>
      </c>
      <c r="C25" s="18">
        <v>13.940110754398329</v>
      </c>
      <c r="D25" s="21">
        <v>30.504226252101098</v>
      </c>
      <c r="E25" s="18">
        <v>23.948766001410299</v>
      </c>
      <c r="F25" s="21">
        <v>31.699766993500251</v>
      </c>
      <c r="G25" s="18">
        <v>55.184428457860534</v>
      </c>
      <c r="H25" s="21">
        <v>0.88985080316959086</v>
      </c>
      <c r="I25" s="18">
        <v>0.6488144410930734</v>
      </c>
      <c r="K25" s="101" t="s">
        <v>58</v>
      </c>
      <c r="L25" s="686">
        <v>0.45662712708723979</v>
      </c>
      <c r="M25" s="118">
        <v>0.78897927328547868</v>
      </c>
      <c r="N25" s="686">
        <v>0.64927051542907432</v>
      </c>
      <c r="O25" s="668">
        <v>0.80685937825729104</v>
      </c>
      <c r="Q25" s="123">
        <v>57.333873581847648</v>
      </c>
      <c r="R25" s="18">
        <v>11.16288492706645</v>
      </c>
      <c r="S25" s="21">
        <v>11.66936790923825</v>
      </c>
      <c r="T25" s="18">
        <v>19.833873581847648</v>
      </c>
      <c r="V25" s="123">
        <v>25.208269052761494</v>
      </c>
      <c r="W25" s="18">
        <v>38.25979635914841</v>
      </c>
      <c r="X25" s="21">
        <v>10.644862696698549</v>
      </c>
      <c r="Y25" s="18">
        <v>25.887071891391543</v>
      </c>
      <c r="AQ25" s="46">
        <v>3445</v>
      </c>
      <c r="AR25" s="47">
        <v>847</v>
      </c>
      <c r="AS25" s="46">
        <v>760</v>
      </c>
      <c r="AT25" s="47">
        <v>861</v>
      </c>
      <c r="AU25" s="46">
        <f t="shared" si="1"/>
        <v>5913</v>
      </c>
      <c r="AV25" s="18">
        <v>307</v>
      </c>
      <c r="AW25" s="21">
        <v>1155</v>
      </c>
      <c r="AX25" s="18">
        <v>607</v>
      </c>
      <c r="AY25" s="21">
        <v>510</v>
      </c>
      <c r="AZ25" s="18">
        <f t="shared" si="0"/>
        <v>2579</v>
      </c>
      <c r="BB25" s="94">
        <v>66</v>
      </c>
      <c r="BC25" s="39">
        <v>64</v>
      </c>
      <c r="BD25" s="82">
        <v>22</v>
      </c>
      <c r="BE25" s="5">
        <v>11</v>
      </c>
    </row>
    <row r="26" spans="2:57" x14ac:dyDescent="0.25">
      <c r="B26" s="114" t="s">
        <v>59</v>
      </c>
      <c r="C26" s="115">
        <v>443</v>
      </c>
      <c r="D26" s="116">
        <v>863</v>
      </c>
      <c r="E26" s="115">
        <v>533.5</v>
      </c>
      <c r="F26" s="116">
        <v>1092</v>
      </c>
      <c r="G26" s="115">
        <v>3185</v>
      </c>
      <c r="H26" s="116">
        <v>31</v>
      </c>
      <c r="I26" s="115">
        <v>16</v>
      </c>
      <c r="K26" s="114" t="s">
        <v>59</v>
      </c>
      <c r="L26" s="687">
        <v>14.835483306519425</v>
      </c>
      <c r="M26" s="134">
        <v>29.083794683350455</v>
      </c>
      <c r="N26" s="687">
        <v>17.862317678460496</v>
      </c>
      <c r="O26" s="688">
        <v>36.239777663650493</v>
      </c>
      <c r="Q26" s="123">
        <v>58.261457804836802</v>
      </c>
      <c r="R26" s="18">
        <v>14.324370032132588</v>
      </c>
      <c r="S26" s="21">
        <v>12.853035684085912</v>
      </c>
      <c r="T26" s="18">
        <v>14.561136478944697</v>
      </c>
      <c r="V26" s="123">
        <v>11.903838697169446</v>
      </c>
      <c r="W26" s="18">
        <v>44.784800310197753</v>
      </c>
      <c r="X26" s="21">
        <v>23.536254362155876</v>
      </c>
      <c r="Y26" s="18">
        <v>19.77510663047693</v>
      </c>
      <c r="AQ26" s="46">
        <v>1243</v>
      </c>
      <c r="AR26" s="47">
        <v>507</v>
      </c>
      <c r="AS26" s="46">
        <v>540</v>
      </c>
      <c r="AT26" s="47">
        <v>604</v>
      </c>
      <c r="AU26" s="46">
        <f t="shared" si="1"/>
        <v>2894</v>
      </c>
      <c r="AV26" s="18">
        <v>316</v>
      </c>
      <c r="AW26" s="21">
        <v>1576</v>
      </c>
      <c r="AX26" s="18">
        <v>853</v>
      </c>
      <c r="AY26" s="21">
        <v>1159</v>
      </c>
      <c r="AZ26" s="18">
        <f t="shared" si="0"/>
        <v>3904</v>
      </c>
      <c r="BB26" s="94">
        <v>36</v>
      </c>
      <c r="BC26" s="39">
        <v>25</v>
      </c>
      <c r="BD26" s="82">
        <v>33</v>
      </c>
      <c r="BE26" s="5">
        <v>8</v>
      </c>
    </row>
    <row r="27" spans="2:57" x14ac:dyDescent="0.25">
      <c r="B27" s="101" t="s">
        <v>60</v>
      </c>
      <c r="C27" s="117">
        <v>482</v>
      </c>
      <c r="D27" s="118">
        <v>862</v>
      </c>
      <c r="E27" s="117">
        <v>423</v>
      </c>
      <c r="F27" s="118">
        <v>1159</v>
      </c>
      <c r="G27" s="117">
        <v>3294</v>
      </c>
      <c r="H27" s="118">
        <v>30</v>
      </c>
      <c r="I27" s="117">
        <v>11</v>
      </c>
      <c r="K27" s="101" t="s">
        <v>60</v>
      </c>
      <c r="L27" s="686" t="e">
        <v>#N/A</v>
      </c>
      <c r="M27" s="118" t="e">
        <v>#N/A</v>
      </c>
      <c r="N27" s="686" t="e">
        <v>#N/A</v>
      </c>
      <c r="O27" s="668" t="e">
        <v>#N/A</v>
      </c>
      <c r="Q27" s="123">
        <v>42.950932964754664</v>
      </c>
      <c r="R27" s="18">
        <v>17.519004837595023</v>
      </c>
      <c r="S27" s="21">
        <v>18.659295093296478</v>
      </c>
      <c r="T27" s="18">
        <v>20.870767104353835</v>
      </c>
      <c r="V27" s="123">
        <v>8.0942622950819683</v>
      </c>
      <c r="W27" s="18">
        <v>40.368852459016388</v>
      </c>
      <c r="X27" s="21">
        <v>21.84938524590164</v>
      </c>
      <c r="Y27" s="18">
        <v>29.6875</v>
      </c>
      <c r="AQ27" s="62">
        <v>3412</v>
      </c>
      <c r="AR27" s="63">
        <v>466</v>
      </c>
      <c r="AS27" s="62">
        <v>1085</v>
      </c>
      <c r="AT27" s="63">
        <v>894</v>
      </c>
      <c r="AU27" s="62">
        <f t="shared" si="1"/>
        <v>5857</v>
      </c>
      <c r="AV27" s="18">
        <v>219</v>
      </c>
      <c r="AW27" s="21">
        <v>1059</v>
      </c>
      <c r="AX27" s="18">
        <v>902</v>
      </c>
      <c r="AY27" s="21">
        <v>1141</v>
      </c>
      <c r="AZ27" s="18">
        <f t="shared" si="0"/>
        <v>3321</v>
      </c>
      <c r="BB27" s="162">
        <v>18</v>
      </c>
      <c r="BC27" s="60">
        <v>8</v>
      </c>
      <c r="BD27" s="82">
        <v>19</v>
      </c>
      <c r="BE27" s="5">
        <v>6</v>
      </c>
    </row>
    <row r="28" spans="2:57" x14ac:dyDescent="0.25">
      <c r="B28" s="107" t="s">
        <v>61</v>
      </c>
      <c r="C28" s="108">
        <v>170.7307915308009</v>
      </c>
      <c r="D28" s="109">
        <v>373.59894658029492</v>
      </c>
      <c r="E28" s="108">
        <v>293.31128336384518</v>
      </c>
      <c r="F28" s="109">
        <v>388.24127049597797</v>
      </c>
      <c r="G28" s="108">
        <v>675.86845734440749</v>
      </c>
      <c r="H28" s="109">
        <v>10.898402074856428</v>
      </c>
      <c r="I28" s="108">
        <v>7.9463215921354191</v>
      </c>
      <c r="K28" s="107" t="s">
        <v>61</v>
      </c>
      <c r="L28" s="689">
        <v>5.5925173203837231</v>
      </c>
      <c r="M28" s="109">
        <v>9.6629831859065298</v>
      </c>
      <c r="N28" s="689">
        <v>7.9519073391753237</v>
      </c>
      <c r="O28" s="690">
        <v>9.8819688545482336</v>
      </c>
      <c r="Q28" s="123">
        <v>58.255079392180299</v>
      </c>
      <c r="R28" s="18">
        <v>7.9562916168687048</v>
      </c>
      <c r="S28" s="21">
        <v>18.524842069318765</v>
      </c>
      <c r="T28" s="18">
        <v>15.263786921632235</v>
      </c>
      <c r="V28" s="123">
        <v>6.5943992773261062</v>
      </c>
      <c r="W28" s="18">
        <v>31.887985546522131</v>
      </c>
      <c r="X28" s="21">
        <v>27.160493827160494</v>
      </c>
      <c r="Y28" s="18">
        <v>34.357121348991264</v>
      </c>
      <c r="AQ28" s="65">
        <v>1282</v>
      </c>
      <c r="AR28" s="66">
        <v>525</v>
      </c>
      <c r="AS28" s="65">
        <v>985</v>
      </c>
      <c r="AT28" s="66">
        <v>1585</v>
      </c>
      <c r="AU28" s="65">
        <f t="shared" si="1"/>
        <v>4377</v>
      </c>
      <c r="AV28" s="18">
        <v>544</v>
      </c>
      <c r="AW28" s="21">
        <v>672</v>
      </c>
      <c r="AX28" s="18">
        <v>399</v>
      </c>
      <c r="AY28" s="21">
        <v>1473</v>
      </c>
      <c r="AZ28" s="18">
        <f t="shared" si="0"/>
        <v>3088</v>
      </c>
      <c r="BB28" s="396">
        <v>30</v>
      </c>
      <c r="BC28" s="50">
        <v>19</v>
      </c>
      <c r="BD28" s="82">
        <v>35</v>
      </c>
      <c r="BE28" s="5">
        <v>17</v>
      </c>
    </row>
    <row r="29" spans="2:57" x14ac:dyDescent="0.25">
      <c r="B29" s="101" t="s">
        <v>62</v>
      </c>
      <c r="C29" s="18">
        <v>29149.003176733801</v>
      </c>
      <c r="D29" s="21">
        <v>139576.17288590607</v>
      </c>
      <c r="E29" s="18">
        <v>86031.508948545874</v>
      </c>
      <c r="F29" s="21">
        <v>150731.28411633117</v>
      </c>
      <c r="G29" s="18">
        <v>456798.17163310916</v>
      </c>
      <c r="H29" s="21">
        <v>118.7751677852349</v>
      </c>
      <c r="I29" s="18">
        <v>63.144026845637576</v>
      </c>
      <c r="K29" s="101" t="s">
        <v>62</v>
      </c>
      <c r="L29" s="686">
        <v>31.276249978791935</v>
      </c>
      <c r="M29" s="118">
        <v>93.373244051112295</v>
      </c>
      <c r="N29" s="686">
        <v>63.232830330830375</v>
      </c>
      <c r="O29" s="668">
        <v>97.65330844226132</v>
      </c>
      <c r="Q29" s="123">
        <v>29.289467671921411</v>
      </c>
      <c r="R29" s="18">
        <v>11.994516792323509</v>
      </c>
      <c r="S29" s="21">
        <v>22.503998172264108</v>
      </c>
      <c r="T29" s="18">
        <v>36.212017363490979</v>
      </c>
      <c r="V29" s="123">
        <v>17.616580310880828</v>
      </c>
      <c r="W29" s="18">
        <v>21.761658031088082</v>
      </c>
      <c r="X29" s="21">
        <v>12.920984455958548</v>
      </c>
      <c r="Y29" s="18">
        <v>47.700777202072537</v>
      </c>
      <c r="AQ29" s="65">
        <v>2574</v>
      </c>
      <c r="AR29" s="66">
        <v>439</v>
      </c>
      <c r="AS29" s="65">
        <v>833</v>
      </c>
      <c r="AT29" s="66">
        <v>1019</v>
      </c>
      <c r="AU29" s="65">
        <f t="shared" si="1"/>
        <v>4865</v>
      </c>
      <c r="AV29" s="18">
        <v>368</v>
      </c>
      <c r="AW29" s="21">
        <v>860</v>
      </c>
      <c r="AX29" s="18">
        <v>1095</v>
      </c>
      <c r="AY29" s="21">
        <v>909</v>
      </c>
      <c r="AZ29" s="18">
        <f t="shared" si="0"/>
        <v>3232</v>
      </c>
      <c r="BB29" s="396">
        <v>53</v>
      </c>
      <c r="BC29" s="50">
        <v>39</v>
      </c>
      <c r="BD29" s="82">
        <v>31</v>
      </c>
      <c r="BE29" s="5">
        <v>11</v>
      </c>
    </row>
    <row r="30" spans="2:57" x14ac:dyDescent="0.25">
      <c r="B30" s="104" t="s">
        <v>63</v>
      </c>
      <c r="C30" s="22">
        <v>2.0350606305150274</v>
      </c>
      <c r="D30" s="23">
        <v>-0.20759857738196796</v>
      </c>
      <c r="E30" s="22">
        <v>0.53671111825286832</v>
      </c>
      <c r="F30" s="23">
        <v>0.862498471299324</v>
      </c>
      <c r="G30" s="22">
        <v>4.0432028235912743E-2</v>
      </c>
      <c r="H30" s="23">
        <v>1.5665200330813605</v>
      </c>
      <c r="I30" s="22">
        <v>2.4173073693243277</v>
      </c>
      <c r="K30" s="104" t="s">
        <v>63</v>
      </c>
      <c r="L30" s="677">
        <v>0.46655810968799827</v>
      </c>
      <c r="M30" s="23">
        <v>-0.20015869432493805</v>
      </c>
      <c r="N30" s="677">
        <v>0.41880575098139827</v>
      </c>
      <c r="O30" s="79">
        <v>0.52556266245376992</v>
      </c>
      <c r="Q30" s="123">
        <v>52.908530318602267</v>
      </c>
      <c r="R30" s="18">
        <v>9.0236382322713258</v>
      </c>
      <c r="S30" s="21">
        <v>17.122302158273381</v>
      </c>
      <c r="T30" s="18">
        <v>20.945529290853031</v>
      </c>
      <c r="V30" s="123">
        <v>11.386138613861387</v>
      </c>
      <c r="W30" s="18">
        <v>26.60891089108911</v>
      </c>
      <c r="X30" s="21">
        <v>33.879950495049506</v>
      </c>
      <c r="Y30" s="18">
        <v>28.125</v>
      </c>
      <c r="AQ30" s="65">
        <v>2288</v>
      </c>
      <c r="AR30" s="66">
        <v>333</v>
      </c>
      <c r="AS30" s="65">
        <v>653</v>
      </c>
      <c r="AT30" s="66">
        <v>970</v>
      </c>
      <c r="AU30" s="65">
        <f t="shared" si="1"/>
        <v>4244</v>
      </c>
      <c r="AV30" s="18">
        <v>584</v>
      </c>
      <c r="AW30" s="21">
        <v>423</v>
      </c>
      <c r="AX30" s="18">
        <v>1444</v>
      </c>
      <c r="AY30" s="21">
        <v>890</v>
      </c>
      <c r="AZ30" s="18">
        <f t="shared" si="0"/>
        <v>3341</v>
      </c>
      <c r="BB30" s="396">
        <v>39</v>
      </c>
      <c r="BC30" s="50">
        <v>31</v>
      </c>
      <c r="BD30" s="82">
        <v>37</v>
      </c>
      <c r="BE30" s="5">
        <v>15</v>
      </c>
    </row>
    <row r="31" spans="2:57" x14ac:dyDescent="0.25">
      <c r="B31" s="104" t="s">
        <v>64</v>
      </c>
      <c r="C31" s="22">
        <v>1.2482227130633494</v>
      </c>
      <c r="D31" s="23">
        <v>0.25001994741120082</v>
      </c>
      <c r="E31" s="22">
        <v>0.78156234047986772</v>
      </c>
      <c r="F31" s="23">
        <v>0.93922431808449136</v>
      </c>
      <c r="G31" s="22">
        <v>2.0849193013662243E-2</v>
      </c>
      <c r="H31" s="23">
        <v>1.0646421816790905</v>
      </c>
      <c r="I31" s="22">
        <v>1.1763790169024135</v>
      </c>
      <c r="K31" s="104" t="s">
        <v>64</v>
      </c>
      <c r="L31" s="677">
        <v>0.78330585631928284</v>
      </c>
      <c r="M31" s="23">
        <v>-6.6046482272673609E-2</v>
      </c>
      <c r="N31" s="677">
        <v>0.6739331921311793</v>
      </c>
      <c r="O31" s="79">
        <v>0.65469098775401824</v>
      </c>
      <c r="Q31" s="123">
        <v>53.911404335532524</v>
      </c>
      <c r="R31" s="18">
        <v>7.8463713477851087</v>
      </c>
      <c r="S31" s="21">
        <v>15.386427898209238</v>
      </c>
      <c r="T31" s="18">
        <v>22.85579641847314</v>
      </c>
      <c r="V31" s="123">
        <v>17.479796468123315</v>
      </c>
      <c r="W31" s="18">
        <v>12.660879976055073</v>
      </c>
      <c r="X31" s="21">
        <v>43.220592636935052</v>
      </c>
      <c r="Y31" s="18">
        <v>26.638730918886562</v>
      </c>
      <c r="AQ31" s="65">
        <v>2235</v>
      </c>
      <c r="AR31" s="66">
        <v>257</v>
      </c>
      <c r="AS31" s="65">
        <v>496</v>
      </c>
      <c r="AT31" s="66">
        <v>477</v>
      </c>
      <c r="AU31" s="65">
        <f t="shared" si="1"/>
        <v>3465</v>
      </c>
      <c r="AV31" s="18">
        <v>461</v>
      </c>
      <c r="AW31" s="21">
        <v>957</v>
      </c>
      <c r="AX31" s="18">
        <v>798</v>
      </c>
      <c r="AY31" s="21">
        <v>1010</v>
      </c>
      <c r="AZ31" s="18">
        <f t="shared" si="0"/>
        <v>3226</v>
      </c>
      <c r="BB31" s="396">
        <v>24</v>
      </c>
      <c r="BC31" s="50">
        <v>24</v>
      </c>
      <c r="BD31" s="82">
        <v>30</v>
      </c>
      <c r="BE31" s="5">
        <v>15</v>
      </c>
    </row>
    <row r="32" spans="2:57" x14ac:dyDescent="0.25">
      <c r="B32" s="101" t="s">
        <v>65</v>
      </c>
      <c r="C32" s="117">
        <v>951</v>
      </c>
      <c r="D32" s="118">
        <v>1871</v>
      </c>
      <c r="E32" s="117">
        <v>1403</v>
      </c>
      <c r="F32" s="118">
        <v>2045</v>
      </c>
      <c r="G32" s="117">
        <v>3306</v>
      </c>
      <c r="H32" s="118">
        <v>64</v>
      </c>
      <c r="I32" s="117">
        <v>47</v>
      </c>
      <c r="K32" s="101" t="s">
        <v>65</v>
      </c>
      <c r="L32" s="686">
        <v>28.579360147768305</v>
      </c>
      <c r="M32" s="118">
        <v>49.714147633079982</v>
      </c>
      <c r="N32" s="686">
        <v>40.651857170006551</v>
      </c>
      <c r="O32" s="668">
        <v>56.116087929795704</v>
      </c>
      <c r="Q32" s="123">
        <v>64.502164502164504</v>
      </c>
      <c r="R32" s="18">
        <v>7.4170274170274162</v>
      </c>
      <c r="S32" s="21">
        <v>14.314574314574315</v>
      </c>
      <c r="T32" s="18">
        <v>13.766233766233766</v>
      </c>
      <c r="V32" s="123">
        <v>14.290142591444512</v>
      </c>
      <c r="W32" s="18">
        <v>29.66522008679479</v>
      </c>
      <c r="X32" s="21">
        <v>24.736515809051458</v>
      </c>
      <c r="Y32" s="18">
        <v>31.308121512709235</v>
      </c>
      <c r="AQ32" s="65">
        <v>3360</v>
      </c>
      <c r="AR32" s="66">
        <v>383</v>
      </c>
      <c r="AS32" s="65">
        <v>1299</v>
      </c>
      <c r="AT32" s="66">
        <v>997</v>
      </c>
      <c r="AU32" s="65">
        <f t="shared" si="1"/>
        <v>6039</v>
      </c>
      <c r="AV32" s="18">
        <v>830</v>
      </c>
      <c r="AW32" s="21">
        <v>691</v>
      </c>
      <c r="AX32" s="18">
        <v>1040</v>
      </c>
      <c r="AY32" s="21">
        <v>1009</v>
      </c>
      <c r="AZ32" s="18">
        <f t="shared" si="0"/>
        <v>3570</v>
      </c>
      <c r="BB32" s="396">
        <v>32</v>
      </c>
      <c r="BC32" s="50">
        <v>24</v>
      </c>
      <c r="BD32" s="82">
        <v>19</v>
      </c>
      <c r="BE32" s="5">
        <v>15</v>
      </c>
    </row>
    <row r="33" spans="2:57" x14ac:dyDescent="0.25">
      <c r="B33" s="110" t="s">
        <v>66</v>
      </c>
      <c r="C33" s="68">
        <v>211</v>
      </c>
      <c r="D33" s="69">
        <v>105</v>
      </c>
      <c r="E33" s="68">
        <v>79</v>
      </c>
      <c r="F33" s="69">
        <v>487</v>
      </c>
      <c r="G33" s="68">
        <v>1579</v>
      </c>
      <c r="H33" s="69">
        <v>11</v>
      </c>
      <c r="I33" s="68">
        <v>3</v>
      </c>
      <c r="K33" s="110" t="s">
        <v>66</v>
      </c>
      <c r="L33" s="674">
        <v>6.0701956271576529</v>
      </c>
      <c r="M33" s="69">
        <v>6.069990709197894</v>
      </c>
      <c r="N33" s="674">
        <v>3.8368139873725107</v>
      </c>
      <c r="O33" s="691">
        <v>14.859437751004014</v>
      </c>
      <c r="Q33" s="123">
        <v>55.638350720317931</v>
      </c>
      <c r="R33" s="18">
        <v>6.3421096207981451</v>
      </c>
      <c r="S33" s="21">
        <v>21.510183805265772</v>
      </c>
      <c r="T33" s="18">
        <v>16.50935585361815</v>
      </c>
      <c r="V33" s="123">
        <v>23.249299719887954</v>
      </c>
      <c r="W33" s="18">
        <v>19.35574229691877</v>
      </c>
      <c r="X33" s="21">
        <v>29.131652661064429</v>
      </c>
      <c r="Y33" s="18">
        <v>28.263305322128851</v>
      </c>
      <c r="AQ33" s="65">
        <v>3010</v>
      </c>
      <c r="AR33" s="66">
        <v>759</v>
      </c>
      <c r="AS33" s="65">
        <v>546</v>
      </c>
      <c r="AT33" s="66">
        <v>688</v>
      </c>
      <c r="AU33" s="65">
        <f t="shared" si="1"/>
        <v>5003</v>
      </c>
      <c r="AV33" s="18">
        <v>692</v>
      </c>
      <c r="AW33" s="21">
        <v>1010</v>
      </c>
      <c r="AX33" s="18">
        <v>691</v>
      </c>
      <c r="AY33" s="21">
        <v>1065</v>
      </c>
      <c r="AZ33" s="18">
        <f t="shared" si="0"/>
        <v>3458</v>
      </c>
      <c r="BB33" s="396">
        <v>55</v>
      </c>
      <c r="BC33" s="50">
        <v>42</v>
      </c>
      <c r="BD33" s="82">
        <v>37</v>
      </c>
      <c r="BE33" s="5">
        <v>17</v>
      </c>
    </row>
    <row r="34" spans="2:57" x14ac:dyDescent="0.25">
      <c r="B34" s="111" t="s">
        <v>67</v>
      </c>
      <c r="C34" s="112">
        <v>1162</v>
      </c>
      <c r="D34" s="113">
        <v>1976</v>
      </c>
      <c r="E34" s="112">
        <v>1482</v>
      </c>
      <c r="F34" s="113">
        <v>2532</v>
      </c>
      <c r="G34" s="112">
        <v>4885</v>
      </c>
      <c r="H34" s="113">
        <v>75</v>
      </c>
      <c r="I34" s="112">
        <v>50</v>
      </c>
      <c r="K34" s="111" t="s">
        <v>67</v>
      </c>
      <c r="L34" s="692">
        <v>34.649555774925958</v>
      </c>
      <c r="M34" s="113">
        <v>55.784138342277878</v>
      </c>
      <c r="N34" s="692">
        <v>44.488671157379059</v>
      </c>
      <c r="O34" s="693">
        <v>70.97552568079972</v>
      </c>
      <c r="Q34" s="123">
        <v>60.163901659004594</v>
      </c>
      <c r="R34" s="18">
        <v>15.170897461523086</v>
      </c>
      <c r="S34" s="21">
        <v>10.913451928842695</v>
      </c>
      <c r="T34" s="18">
        <v>13.751748950629622</v>
      </c>
      <c r="V34" s="123">
        <v>20.011567379988431</v>
      </c>
      <c r="W34" s="18">
        <v>29.207634470792364</v>
      </c>
      <c r="X34" s="21">
        <v>19.982648930017351</v>
      </c>
      <c r="Y34" s="18">
        <v>30.798149219201854</v>
      </c>
      <c r="AQ34" s="65">
        <v>1674</v>
      </c>
      <c r="AR34" s="66">
        <v>333</v>
      </c>
      <c r="AS34" s="65">
        <v>758</v>
      </c>
      <c r="AT34" s="66">
        <v>966</v>
      </c>
      <c r="AU34" s="65">
        <f t="shared" si="1"/>
        <v>3731</v>
      </c>
      <c r="AV34" s="18">
        <v>827</v>
      </c>
      <c r="AW34" s="21">
        <v>432</v>
      </c>
      <c r="AX34" s="18">
        <v>761</v>
      </c>
      <c r="AY34" s="21">
        <v>1360</v>
      </c>
      <c r="AZ34" s="18">
        <f t="shared" si="0"/>
        <v>3380</v>
      </c>
      <c r="BB34" s="396">
        <v>52</v>
      </c>
      <c r="BC34" s="50">
        <v>51</v>
      </c>
      <c r="BD34" s="82">
        <v>31</v>
      </c>
      <c r="BE34" s="5">
        <v>22</v>
      </c>
    </row>
    <row r="35" spans="2:57" x14ac:dyDescent="0.25">
      <c r="B35" s="101" t="s">
        <v>68</v>
      </c>
      <c r="C35" s="117">
        <v>71423</v>
      </c>
      <c r="D35" s="118">
        <v>134244</v>
      </c>
      <c r="E35" s="117">
        <v>85325</v>
      </c>
      <c r="F35" s="118">
        <v>173200</v>
      </c>
      <c r="G35" s="117">
        <v>464192</v>
      </c>
      <c r="H35" s="118">
        <v>5085</v>
      </c>
      <c r="I35" s="117">
        <v>2541</v>
      </c>
      <c r="K35" s="101" t="s">
        <v>68</v>
      </c>
      <c r="L35" s="686">
        <v>2375.2886474236534</v>
      </c>
      <c r="M35" s="118">
        <v>4284.3917917680419</v>
      </c>
      <c r="N35" s="686">
        <v>2708.0772795123771</v>
      </c>
      <c r="O35" s="668">
        <v>5632.2422812959294</v>
      </c>
      <c r="Q35" s="123">
        <v>44.867327794157063</v>
      </c>
      <c r="R35" s="18">
        <v>8.9252211203430711</v>
      </c>
      <c r="S35" s="21">
        <v>20.316269096756901</v>
      </c>
      <c r="T35" s="18">
        <v>25.891181988742961</v>
      </c>
      <c r="V35" s="123">
        <v>24.467455621301777</v>
      </c>
      <c r="W35" s="18">
        <v>12.781065088757396</v>
      </c>
      <c r="X35" s="21">
        <v>22.514792899408285</v>
      </c>
      <c r="Y35" s="18">
        <v>40.236686390532547</v>
      </c>
      <c r="AQ35" s="65">
        <v>3638</v>
      </c>
      <c r="AR35" s="66">
        <v>272</v>
      </c>
      <c r="AS35" s="65">
        <v>635</v>
      </c>
      <c r="AT35" s="66">
        <v>622</v>
      </c>
      <c r="AU35" s="65">
        <f t="shared" si="1"/>
        <v>5167</v>
      </c>
      <c r="AV35" s="22">
        <v>673</v>
      </c>
      <c r="AW35" s="23">
        <v>523</v>
      </c>
      <c r="AX35" s="22">
        <v>199</v>
      </c>
      <c r="AY35" s="23">
        <v>785</v>
      </c>
      <c r="AZ35" s="22">
        <f t="shared" si="0"/>
        <v>2180</v>
      </c>
      <c r="BB35" s="396">
        <v>31</v>
      </c>
      <c r="BC35" s="50">
        <v>31</v>
      </c>
      <c r="BD35" s="83">
        <v>31</v>
      </c>
      <c r="BE35" s="26">
        <v>19</v>
      </c>
    </row>
    <row r="36" spans="2:57" x14ac:dyDescent="0.25">
      <c r="B36" s="103" t="s">
        <v>69</v>
      </c>
      <c r="C36" s="18">
        <v>150</v>
      </c>
      <c r="D36" s="21">
        <v>150</v>
      </c>
      <c r="E36" s="18">
        <v>150</v>
      </c>
      <c r="F36" s="21">
        <v>150</v>
      </c>
      <c r="G36" s="18">
        <v>150</v>
      </c>
      <c r="H36" s="21">
        <v>150</v>
      </c>
      <c r="I36" s="18">
        <v>150</v>
      </c>
      <c r="K36" s="101" t="s">
        <v>69</v>
      </c>
      <c r="L36" s="686">
        <v>150</v>
      </c>
      <c r="M36" s="118">
        <v>150</v>
      </c>
      <c r="N36" s="686">
        <v>150</v>
      </c>
      <c r="O36" s="668">
        <v>150</v>
      </c>
      <c r="Q36" s="123">
        <v>70.4083607509193</v>
      </c>
      <c r="R36" s="18">
        <v>5.2641765047416289</v>
      </c>
      <c r="S36" s="21">
        <v>12.289529707760789</v>
      </c>
      <c r="T36" s="18">
        <v>12.037933036578286</v>
      </c>
      <c r="V36" s="123">
        <v>30.871559633027523</v>
      </c>
      <c r="W36" s="18">
        <v>23.990825688073393</v>
      </c>
      <c r="X36" s="21">
        <v>9.1284403669724767</v>
      </c>
      <c r="Y36" s="18">
        <v>36.009174311926607</v>
      </c>
      <c r="AQ36" s="65">
        <v>2883</v>
      </c>
      <c r="AR36" s="66">
        <v>230</v>
      </c>
      <c r="AS36" s="65">
        <v>598</v>
      </c>
      <c r="AT36" s="66">
        <v>629</v>
      </c>
      <c r="AU36" s="65">
        <f t="shared" si="1"/>
        <v>4340</v>
      </c>
      <c r="AV36" s="22">
        <v>420</v>
      </c>
      <c r="AW36" s="23">
        <v>522</v>
      </c>
      <c r="AX36" s="22">
        <v>170</v>
      </c>
      <c r="AY36" s="23">
        <v>487</v>
      </c>
      <c r="AZ36" s="22">
        <f t="shared" si="0"/>
        <v>1599</v>
      </c>
      <c r="BB36" s="396">
        <v>27</v>
      </c>
      <c r="BC36" s="50">
        <v>17</v>
      </c>
      <c r="BD36" s="83">
        <v>22</v>
      </c>
      <c r="BE36" s="26">
        <v>13</v>
      </c>
    </row>
    <row r="37" spans="2:57" ht="15.75" thickBot="1" x14ac:dyDescent="0.3">
      <c r="B37" s="102" t="s">
        <v>336</v>
      </c>
      <c r="C37" s="119">
        <v>36.372926013290588</v>
      </c>
      <c r="D37" s="120">
        <v>79.59247843208675</v>
      </c>
      <c r="E37" s="119">
        <v>62.487788599818977</v>
      </c>
      <c r="F37" s="120">
        <v>82.711916699036365</v>
      </c>
      <c r="G37" s="119">
        <v>143.98875078881125</v>
      </c>
      <c r="H37" s="120">
        <v>2.3218235490950163</v>
      </c>
      <c r="I37" s="119">
        <v>1.6929047464552525</v>
      </c>
      <c r="K37" s="694" t="s">
        <v>336</v>
      </c>
      <c r="L37" s="695">
        <v>1.1914442432937806</v>
      </c>
      <c r="M37" s="120">
        <v>2.0586267382544268</v>
      </c>
      <c r="N37" s="695">
        <v>1.6940947483406168</v>
      </c>
      <c r="O37" s="696">
        <v>2.1052800071349775</v>
      </c>
      <c r="Q37" s="123">
        <v>66.428571428571431</v>
      </c>
      <c r="R37" s="18">
        <v>5.2995391705069128</v>
      </c>
      <c r="S37" s="21">
        <v>13.778801843317973</v>
      </c>
      <c r="T37" s="18">
        <v>14.493087557603687</v>
      </c>
      <c r="V37" s="123">
        <v>26.266416510318951</v>
      </c>
      <c r="W37" s="18">
        <v>32.645403377110696</v>
      </c>
      <c r="X37" s="21">
        <v>10.631644777986242</v>
      </c>
      <c r="Y37" s="18">
        <v>30.456535334584117</v>
      </c>
      <c r="AQ37" s="65">
        <v>3201</v>
      </c>
      <c r="AR37" s="66">
        <v>700</v>
      </c>
      <c r="AS37" s="65">
        <v>1139</v>
      </c>
      <c r="AT37" s="66">
        <v>1422</v>
      </c>
      <c r="AU37" s="65">
        <f t="shared" si="1"/>
        <v>6462</v>
      </c>
      <c r="AV37" s="22">
        <v>369</v>
      </c>
      <c r="AW37" s="23">
        <v>1210</v>
      </c>
      <c r="AX37" s="22">
        <v>150</v>
      </c>
      <c r="AY37" s="23">
        <v>852</v>
      </c>
      <c r="AZ37" s="22">
        <f t="shared" si="0"/>
        <v>2581</v>
      </c>
      <c r="BB37" s="396">
        <v>34</v>
      </c>
      <c r="BC37" s="50">
        <v>19</v>
      </c>
      <c r="BD37" s="83">
        <v>29</v>
      </c>
      <c r="BE37" s="26">
        <v>14</v>
      </c>
    </row>
    <row r="38" spans="2:57" ht="15.75" thickBot="1" x14ac:dyDescent="0.3">
      <c r="Q38" s="123">
        <v>49.535747446610955</v>
      </c>
      <c r="R38" s="18">
        <v>10.832559579077685</v>
      </c>
      <c r="S38" s="21">
        <v>17.62612194367069</v>
      </c>
      <c r="T38" s="18">
        <v>22.00557103064067</v>
      </c>
      <c r="V38" s="123">
        <v>14.296784192173575</v>
      </c>
      <c r="W38" s="18">
        <v>46.881053855094926</v>
      </c>
      <c r="X38" s="21">
        <v>5.8117008911274697</v>
      </c>
      <c r="Y38" s="18">
        <v>33.010461061604026</v>
      </c>
      <c r="AQ38" s="65">
        <v>2096</v>
      </c>
      <c r="AR38" s="66">
        <v>442</v>
      </c>
      <c r="AS38" s="65">
        <v>499</v>
      </c>
      <c r="AT38" s="66">
        <v>937</v>
      </c>
      <c r="AU38" s="65">
        <f t="shared" si="1"/>
        <v>3974</v>
      </c>
      <c r="AV38" s="22">
        <v>411</v>
      </c>
      <c r="AW38" s="23">
        <v>260</v>
      </c>
      <c r="AX38" s="22">
        <v>330</v>
      </c>
      <c r="AY38" s="23">
        <v>730</v>
      </c>
      <c r="AZ38" s="22">
        <f t="shared" si="0"/>
        <v>1731</v>
      </c>
      <c r="BB38" s="396">
        <v>57</v>
      </c>
      <c r="BC38" s="50">
        <v>45</v>
      </c>
      <c r="BD38" s="83">
        <v>24</v>
      </c>
      <c r="BE38" s="26">
        <v>7</v>
      </c>
    </row>
    <row r="39" spans="2:57" x14ac:dyDescent="0.25">
      <c r="B39" s="156" t="s">
        <v>71</v>
      </c>
      <c r="C39" s="36" t="s">
        <v>6</v>
      </c>
      <c r="D39" s="36" t="s">
        <v>7</v>
      </c>
      <c r="E39" s="36" t="s">
        <v>8</v>
      </c>
      <c r="F39" s="36" t="s">
        <v>9</v>
      </c>
      <c r="G39" s="36" t="s">
        <v>10</v>
      </c>
      <c r="H39" s="36" t="s">
        <v>11</v>
      </c>
      <c r="I39" s="37" t="s">
        <v>35</v>
      </c>
      <c r="Q39" s="123">
        <v>52.742828384499241</v>
      </c>
      <c r="R39" s="18">
        <v>11.122294916960241</v>
      </c>
      <c r="S39" s="21">
        <v>12.556618017111223</v>
      </c>
      <c r="T39" s="18">
        <v>23.57825868142929</v>
      </c>
      <c r="V39" s="123">
        <v>23.743500866551127</v>
      </c>
      <c r="W39" s="18">
        <v>15.020219526285384</v>
      </c>
      <c r="X39" s="21">
        <v>19.064124783362217</v>
      </c>
      <c r="Y39" s="18">
        <v>42.172154823801272</v>
      </c>
      <c r="AQ39" s="65">
        <v>4818</v>
      </c>
      <c r="AR39" s="66">
        <v>1176</v>
      </c>
      <c r="AS39" s="65">
        <v>1786</v>
      </c>
      <c r="AT39" s="66">
        <v>1739</v>
      </c>
      <c r="AU39" s="65">
        <f t="shared" si="1"/>
        <v>9519</v>
      </c>
      <c r="AV39" s="22">
        <v>523</v>
      </c>
      <c r="AW39" s="23">
        <v>522</v>
      </c>
      <c r="AX39" s="22">
        <v>188</v>
      </c>
      <c r="AY39" s="23">
        <v>766</v>
      </c>
      <c r="AZ39" s="22">
        <f t="shared" si="0"/>
        <v>1999</v>
      </c>
      <c r="BB39" s="396">
        <v>37</v>
      </c>
      <c r="BC39" s="50">
        <v>17</v>
      </c>
      <c r="BD39" s="83">
        <v>26</v>
      </c>
      <c r="BE39" s="26">
        <v>10</v>
      </c>
    </row>
    <row r="40" spans="2:57" x14ac:dyDescent="0.25">
      <c r="B40" s="199" t="s">
        <v>72</v>
      </c>
      <c r="C40" s="27">
        <v>2886.0533333333333</v>
      </c>
      <c r="D40" s="27">
        <v>562.32000000000005</v>
      </c>
      <c r="E40" s="27">
        <v>1490.36</v>
      </c>
      <c r="F40" s="27">
        <v>1060.1066666666666</v>
      </c>
      <c r="G40" s="27">
        <v>5998.84</v>
      </c>
      <c r="H40" s="27">
        <v>38.653333333333336</v>
      </c>
      <c r="I40" s="39">
        <v>28.9</v>
      </c>
      <c r="Q40" s="123">
        <v>50.614560352978252</v>
      </c>
      <c r="R40" s="18">
        <v>12.354238890639774</v>
      </c>
      <c r="S40" s="21">
        <v>18.7624750499002</v>
      </c>
      <c r="T40" s="18">
        <v>18.268725706481774</v>
      </c>
      <c r="V40" s="123">
        <v>26.163081540770385</v>
      </c>
      <c r="W40" s="18">
        <v>26.113056528264135</v>
      </c>
      <c r="X40" s="21">
        <v>9.4047023511755885</v>
      </c>
      <c r="Y40" s="18">
        <v>38.319159579789897</v>
      </c>
      <c r="AQ40" s="65">
        <v>1533</v>
      </c>
      <c r="AR40" s="66">
        <v>170</v>
      </c>
      <c r="AS40" s="65">
        <v>802</v>
      </c>
      <c r="AT40" s="66">
        <v>693</v>
      </c>
      <c r="AU40" s="65">
        <f t="shared" si="1"/>
        <v>3198</v>
      </c>
      <c r="AV40" s="22">
        <v>518</v>
      </c>
      <c r="AW40" s="23">
        <v>788</v>
      </c>
      <c r="AX40" s="22">
        <v>282</v>
      </c>
      <c r="AY40" s="23">
        <v>600</v>
      </c>
      <c r="AZ40" s="22">
        <f t="shared" si="0"/>
        <v>2188</v>
      </c>
      <c r="BB40" s="396">
        <v>32</v>
      </c>
      <c r="BC40" s="50">
        <v>30</v>
      </c>
      <c r="BD40" s="83">
        <v>34</v>
      </c>
      <c r="BE40" s="26">
        <v>21</v>
      </c>
    </row>
    <row r="41" spans="2:57" x14ac:dyDescent="0.25">
      <c r="B41" s="199" t="s">
        <v>303</v>
      </c>
      <c r="C41" s="27">
        <v>476.15333333333331</v>
      </c>
      <c r="D41" s="27">
        <v>894.96</v>
      </c>
      <c r="E41" s="27">
        <v>568.83333333333337</v>
      </c>
      <c r="F41" s="27">
        <v>1154.6666666666667</v>
      </c>
      <c r="G41" s="27">
        <v>3094.6133333333332</v>
      </c>
      <c r="H41" s="27">
        <v>33.9</v>
      </c>
      <c r="I41" s="39">
        <v>16.940000000000001</v>
      </c>
      <c r="Q41" s="123">
        <v>47.936210131332082</v>
      </c>
      <c r="R41" s="18">
        <v>5.3158223889931211</v>
      </c>
      <c r="S41" s="21">
        <v>25.07817385866166</v>
      </c>
      <c r="T41" s="18">
        <v>21.669793621013135</v>
      </c>
      <c r="V41" s="123">
        <v>23.674588665447899</v>
      </c>
      <c r="W41" s="18">
        <v>36.014625228519201</v>
      </c>
      <c r="X41" s="21">
        <v>12.888482632541134</v>
      </c>
      <c r="Y41" s="18">
        <v>27.422303473491773</v>
      </c>
      <c r="AQ41" s="65">
        <v>3048</v>
      </c>
      <c r="AR41" s="66">
        <v>210</v>
      </c>
      <c r="AS41" s="65">
        <v>827</v>
      </c>
      <c r="AT41" s="66">
        <v>1070</v>
      </c>
      <c r="AU41" s="65">
        <f t="shared" si="1"/>
        <v>5155</v>
      </c>
      <c r="AV41" s="22">
        <v>383</v>
      </c>
      <c r="AW41" s="23">
        <v>321</v>
      </c>
      <c r="AX41" s="22">
        <v>90</v>
      </c>
      <c r="AY41" s="23">
        <v>809</v>
      </c>
      <c r="AZ41" s="22">
        <f t="shared" si="0"/>
        <v>1603</v>
      </c>
      <c r="BB41" s="396">
        <v>10</v>
      </c>
      <c r="BC41" s="50">
        <v>5</v>
      </c>
      <c r="BD41" s="83">
        <v>21</v>
      </c>
      <c r="BE41" s="26">
        <v>11</v>
      </c>
    </row>
    <row r="42" spans="2:57" x14ac:dyDescent="0.25">
      <c r="B42" s="199" t="s">
        <v>73</v>
      </c>
      <c r="C42" s="27">
        <v>1307.7295493784918</v>
      </c>
      <c r="D42" s="27">
        <v>308.89422441864241</v>
      </c>
      <c r="E42" s="27">
        <v>994.39905484089047</v>
      </c>
      <c r="F42" s="27">
        <v>424.44925462758783</v>
      </c>
      <c r="G42" s="27">
        <v>2147.576636693042</v>
      </c>
      <c r="H42" s="27">
        <v>18.472539629350962</v>
      </c>
      <c r="I42" s="39">
        <v>16.23350996049788</v>
      </c>
      <c r="Q42" s="123">
        <v>59.127061105722603</v>
      </c>
      <c r="R42" s="18">
        <v>4.0737148399612026</v>
      </c>
      <c r="S42" s="21">
        <v>16.042677012609115</v>
      </c>
      <c r="T42" s="18">
        <v>20.75654704170708</v>
      </c>
      <c r="V42" s="123">
        <v>23.892701185277605</v>
      </c>
      <c r="W42" s="18">
        <v>20.024953212726139</v>
      </c>
      <c r="X42" s="21">
        <v>5.6144728633811605</v>
      </c>
      <c r="Y42" s="18">
        <v>50.467872738615092</v>
      </c>
      <c r="AQ42" s="65">
        <v>3225</v>
      </c>
      <c r="AR42" s="66">
        <v>887</v>
      </c>
      <c r="AS42" s="65">
        <v>1250</v>
      </c>
      <c r="AT42" s="66">
        <v>1114</v>
      </c>
      <c r="AU42" s="65">
        <f t="shared" si="1"/>
        <v>6476</v>
      </c>
      <c r="AV42" s="22">
        <v>342</v>
      </c>
      <c r="AW42" s="23">
        <v>508</v>
      </c>
      <c r="AX42" s="22">
        <v>159</v>
      </c>
      <c r="AY42" s="23">
        <v>1094</v>
      </c>
      <c r="AZ42" s="22">
        <f t="shared" si="0"/>
        <v>2103</v>
      </c>
      <c r="BB42" s="396">
        <v>55</v>
      </c>
      <c r="BC42" s="50">
        <v>46</v>
      </c>
      <c r="BD42" s="83">
        <v>30</v>
      </c>
      <c r="BE42" s="26">
        <v>10</v>
      </c>
    </row>
    <row r="43" spans="2:57" ht="15.75" thickBot="1" x14ac:dyDescent="0.3">
      <c r="B43" s="200" t="s">
        <v>74</v>
      </c>
      <c r="C43" s="150">
        <v>170.7307915308009</v>
      </c>
      <c r="D43" s="150">
        <v>373.59894658029492</v>
      </c>
      <c r="E43" s="150">
        <v>293.31128336384518</v>
      </c>
      <c r="F43" s="150">
        <v>388.24127049597803</v>
      </c>
      <c r="G43" s="150">
        <v>675.86845734440749</v>
      </c>
      <c r="H43" s="150">
        <v>10.898402074856428</v>
      </c>
      <c r="I43" s="151">
        <v>7.9463215921354191</v>
      </c>
      <c r="Q43" s="123">
        <v>49.799258801729465</v>
      </c>
      <c r="R43" s="18">
        <v>13.696726374305127</v>
      </c>
      <c r="S43" s="21">
        <v>19.302038295243978</v>
      </c>
      <c r="T43" s="18">
        <v>17.201976528721431</v>
      </c>
      <c r="V43" s="123">
        <v>16.262482168330955</v>
      </c>
      <c r="W43" s="18">
        <v>24.155967665240134</v>
      </c>
      <c r="X43" s="21">
        <v>7.5606276747503571</v>
      </c>
      <c r="Y43" s="18">
        <v>52.020922491678554</v>
      </c>
      <c r="AQ43" s="65">
        <v>2551</v>
      </c>
      <c r="AR43" s="66">
        <v>640</v>
      </c>
      <c r="AS43" s="65">
        <v>1123</v>
      </c>
      <c r="AT43" s="66">
        <v>788</v>
      </c>
      <c r="AU43" s="65">
        <f t="shared" si="1"/>
        <v>5102</v>
      </c>
      <c r="AV43" s="22">
        <v>401</v>
      </c>
      <c r="AW43" s="23">
        <v>743</v>
      </c>
      <c r="AX43" s="22">
        <v>133</v>
      </c>
      <c r="AY43" s="23">
        <v>642</v>
      </c>
      <c r="AZ43" s="22">
        <f t="shared" si="0"/>
        <v>1919</v>
      </c>
      <c r="BB43" s="396">
        <v>26</v>
      </c>
      <c r="BC43" s="50">
        <v>12</v>
      </c>
      <c r="BD43" s="83">
        <v>21</v>
      </c>
      <c r="BE43" s="26">
        <v>11</v>
      </c>
    </row>
    <row r="44" spans="2:57" x14ac:dyDescent="0.25">
      <c r="Q44" s="123">
        <v>50</v>
      </c>
      <c r="R44" s="18">
        <v>12.544100352802822</v>
      </c>
      <c r="S44" s="21">
        <v>22.010976087808704</v>
      </c>
      <c r="T44" s="18">
        <v>15.444923559388474</v>
      </c>
      <c r="V44" s="123">
        <v>20.896300156331424</v>
      </c>
      <c r="W44" s="18">
        <v>38.718082334549244</v>
      </c>
      <c r="X44" s="21">
        <v>6.9306930693069315</v>
      </c>
      <c r="Y44" s="18">
        <v>33.454924439812402</v>
      </c>
      <c r="AQ44" s="65">
        <v>1973</v>
      </c>
      <c r="AR44" s="66">
        <v>393</v>
      </c>
      <c r="AS44" s="65">
        <v>575</v>
      </c>
      <c r="AT44" s="66">
        <v>624</v>
      </c>
      <c r="AU44" s="65">
        <f t="shared" si="1"/>
        <v>3565</v>
      </c>
      <c r="AV44" s="22">
        <v>391</v>
      </c>
      <c r="AW44" s="23">
        <v>1138</v>
      </c>
      <c r="AX44" s="22">
        <v>757</v>
      </c>
      <c r="AY44" s="23">
        <v>1391</v>
      </c>
      <c r="AZ44" s="22">
        <f t="shared" si="0"/>
        <v>3677</v>
      </c>
      <c r="BB44" s="396">
        <v>34</v>
      </c>
      <c r="BC44" s="50">
        <v>31</v>
      </c>
      <c r="BD44" s="83">
        <v>34</v>
      </c>
      <c r="BE44" s="26">
        <v>18</v>
      </c>
    </row>
    <row r="45" spans="2:57" x14ac:dyDescent="0.25">
      <c r="Q45" s="123">
        <v>55.343618513323975</v>
      </c>
      <c r="R45" s="18">
        <v>11.023842917251052</v>
      </c>
      <c r="S45" s="21">
        <v>16.129032258064516</v>
      </c>
      <c r="T45" s="18">
        <v>17.503506311360447</v>
      </c>
      <c r="V45" s="123">
        <v>10.633668751699755</v>
      </c>
      <c r="W45" s="18">
        <v>30.949143323361433</v>
      </c>
      <c r="X45" s="21">
        <v>20.587435409301062</v>
      </c>
      <c r="Y45" s="18">
        <v>37.82975251563775</v>
      </c>
      <c r="AQ45" s="65">
        <v>2176</v>
      </c>
      <c r="AR45" s="66">
        <v>658</v>
      </c>
      <c r="AS45" s="65">
        <v>691</v>
      </c>
      <c r="AT45" s="66">
        <v>1021</v>
      </c>
      <c r="AU45" s="65">
        <f t="shared" si="1"/>
        <v>4546</v>
      </c>
      <c r="AV45" s="22">
        <v>438</v>
      </c>
      <c r="AW45" s="23">
        <v>892</v>
      </c>
      <c r="AX45" s="22">
        <v>990</v>
      </c>
      <c r="AY45" s="23">
        <v>1787</v>
      </c>
      <c r="AZ45" s="22">
        <f t="shared" si="0"/>
        <v>4107</v>
      </c>
      <c r="BB45" s="396">
        <v>62</v>
      </c>
      <c r="BC45" s="50">
        <v>43</v>
      </c>
      <c r="BD45" s="83">
        <v>28</v>
      </c>
      <c r="BE45" s="26">
        <v>12</v>
      </c>
    </row>
    <row r="46" spans="2:57" x14ac:dyDescent="0.25">
      <c r="Q46" s="123">
        <v>47.866256049274085</v>
      </c>
      <c r="R46" s="18">
        <v>14.474263088429387</v>
      </c>
      <c r="S46" s="21">
        <v>15.200175978882536</v>
      </c>
      <c r="T46" s="18">
        <v>22.459304883413992</v>
      </c>
      <c r="V46" s="123">
        <v>10.66471877282688</v>
      </c>
      <c r="W46" s="18">
        <v>21.719016313610908</v>
      </c>
      <c r="X46" s="21">
        <v>24.105186267348429</v>
      </c>
      <c r="Y46" s="18">
        <v>43.511078646213782</v>
      </c>
      <c r="AQ46" s="65">
        <v>1550</v>
      </c>
      <c r="AR46" s="66">
        <v>518</v>
      </c>
      <c r="AS46" s="65">
        <v>1044</v>
      </c>
      <c r="AT46" s="66">
        <v>870</v>
      </c>
      <c r="AU46" s="65">
        <f t="shared" si="1"/>
        <v>3982</v>
      </c>
      <c r="AV46" s="22">
        <v>418</v>
      </c>
      <c r="AW46" s="23">
        <v>761</v>
      </c>
      <c r="AX46" s="22">
        <v>399</v>
      </c>
      <c r="AY46" s="23">
        <v>770</v>
      </c>
      <c r="AZ46" s="22">
        <f t="shared" si="0"/>
        <v>2348</v>
      </c>
      <c r="BB46" s="396">
        <v>26</v>
      </c>
      <c r="BC46" s="50">
        <v>21</v>
      </c>
      <c r="BD46" s="83">
        <v>31</v>
      </c>
      <c r="BE46" s="26">
        <v>19</v>
      </c>
    </row>
    <row r="47" spans="2:57" x14ac:dyDescent="0.25">
      <c r="Q47" s="123">
        <v>38.925163234555498</v>
      </c>
      <c r="R47" s="18">
        <v>13.008538422903063</v>
      </c>
      <c r="S47" s="21">
        <v>26.217980914113507</v>
      </c>
      <c r="T47" s="18">
        <v>21.848317428427926</v>
      </c>
      <c r="V47" s="123">
        <v>17.802385008517888</v>
      </c>
      <c r="W47" s="18">
        <v>32.41056218057922</v>
      </c>
      <c r="X47" s="21">
        <v>16.993185689948891</v>
      </c>
      <c r="Y47" s="18">
        <v>32.793867120954005</v>
      </c>
      <c r="AQ47" s="65">
        <v>1944</v>
      </c>
      <c r="AR47" s="66">
        <v>782</v>
      </c>
      <c r="AS47" s="65">
        <v>1114</v>
      </c>
      <c r="AT47" s="66">
        <v>522</v>
      </c>
      <c r="AU47" s="65">
        <f t="shared" si="1"/>
        <v>4362</v>
      </c>
      <c r="AV47" s="22">
        <v>772</v>
      </c>
      <c r="AW47" s="23">
        <v>863</v>
      </c>
      <c r="AX47" s="22">
        <v>241</v>
      </c>
      <c r="AY47" s="23">
        <v>1101</v>
      </c>
      <c r="AZ47" s="22">
        <f t="shared" si="0"/>
        <v>2977</v>
      </c>
      <c r="BB47" s="396">
        <v>28</v>
      </c>
      <c r="BC47" s="50">
        <v>21</v>
      </c>
      <c r="BD47" s="83">
        <v>33</v>
      </c>
      <c r="BE47" s="26">
        <v>25</v>
      </c>
    </row>
    <row r="48" spans="2:57" x14ac:dyDescent="0.25">
      <c r="Q48" s="123">
        <v>44.566712517193949</v>
      </c>
      <c r="R48" s="18">
        <v>17.927556166895918</v>
      </c>
      <c r="S48" s="21">
        <v>25.538743695552501</v>
      </c>
      <c r="T48" s="18">
        <v>11.966987620357635</v>
      </c>
      <c r="V48" s="123">
        <v>25.932146456163924</v>
      </c>
      <c r="W48" s="18">
        <v>28.988915015115889</v>
      </c>
      <c r="X48" s="21">
        <v>8.09539805172993</v>
      </c>
      <c r="Y48" s="18">
        <v>36.983540476990257</v>
      </c>
      <c r="AQ48" s="65">
        <v>2951</v>
      </c>
      <c r="AR48" s="66">
        <v>1021</v>
      </c>
      <c r="AS48" s="65">
        <v>322</v>
      </c>
      <c r="AT48" s="66">
        <v>747</v>
      </c>
      <c r="AU48" s="65">
        <f t="shared" si="1"/>
        <v>5041</v>
      </c>
      <c r="AV48" s="22">
        <v>472</v>
      </c>
      <c r="AW48" s="23">
        <v>729</v>
      </c>
      <c r="AX48" s="22">
        <v>454</v>
      </c>
      <c r="AY48" s="23">
        <v>1229</v>
      </c>
      <c r="AZ48" s="22">
        <f t="shared" si="0"/>
        <v>2884</v>
      </c>
      <c r="BB48" s="396">
        <v>46</v>
      </c>
      <c r="BC48" s="50">
        <v>30</v>
      </c>
      <c r="BD48" s="83">
        <v>33</v>
      </c>
      <c r="BE48" s="26">
        <v>15</v>
      </c>
    </row>
    <row r="49" spans="17:57" x14ac:dyDescent="0.25">
      <c r="Q49" s="123">
        <v>58.539972227732598</v>
      </c>
      <c r="R49" s="18">
        <v>20.25391787343781</v>
      </c>
      <c r="S49" s="21">
        <v>6.3876215036699078</v>
      </c>
      <c r="T49" s="18">
        <v>14.81848839515969</v>
      </c>
      <c r="V49" s="123">
        <v>16.366158113730929</v>
      </c>
      <c r="W49" s="18">
        <v>25.277392510402219</v>
      </c>
      <c r="X49" s="21">
        <v>15.742024965325937</v>
      </c>
      <c r="Y49" s="18">
        <v>42.614424410540913</v>
      </c>
      <c r="AQ49" s="65">
        <v>1624</v>
      </c>
      <c r="AR49" s="66">
        <v>712</v>
      </c>
      <c r="AS49" s="65">
        <v>1360</v>
      </c>
      <c r="AT49" s="66">
        <v>716</v>
      </c>
      <c r="AU49" s="65">
        <f t="shared" si="1"/>
        <v>4412</v>
      </c>
      <c r="AV49" s="22">
        <v>548</v>
      </c>
      <c r="AW49" s="23">
        <v>1609</v>
      </c>
      <c r="AX49" s="22">
        <v>416</v>
      </c>
      <c r="AY49" s="23">
        <v>756</v>
      </c>
      <c r="AZ49" s="22">
        <f t="shared" si="0"/>
        <v>3329</v>
      </c>
      <c r="BB49" s="396">
        <v>80</v>
      </c>
      <c r="BC49" s="50">
        <v>70</v>
      </c>
      <c r="BD49" s="83">
        <v>40</v>
      </c>
      <c r="BE49" s="26">
        <v>22</v>
      </c>
    </row>
    <row r="50" spans="17:57" x14ac:dyDescent="0.25">
      <c r="Q50" s="123">
        <v>36.808703535811418</v>
      </c>
      <c r="R50" s="18">
        <v>16.13780598368087</v>
      </c>
      <c r="S50" s="21">
        <v>30.825022665457841</v>
      </c>
      <c r="T50" s="18">
        <v>16.228467815049864</v>
      </c>
      <c r="V50" s="123">
        <v>16.461399819765695</v>
      </c>
      <c r="W50" s="18">
        <v>48.332832682487229</v>
      </c>
      <c r="X50" s="21">
        <v>12.496245118654251</v>
      </c>
      <c r="Y50" s="18">
        <v>22.709522379092821</v>
      </c>
      <c r="AQ50" s="65">
        <v>3723</v>
      </c>
      <c r="AR50" s="66">
        <v>602</v>
      </c>
      <c r="AS50" s="65">
        <v>1423</v>
      </c>
      <c r="AT50" s="66">
        <v>1671</v>
      </c>
      <c r="AU50" s="65">
        <f t="shared" si="1"/>
        <v>7419</v>
      </c>
      <c r="AV50" s="22">
        <v>378</v>
      </c>
      <c r="AW50" s="23">
        <v>1376</v>
      </c>
      <c r="AX50" s="22">
        <v>313</v>
      </c>
      <c r="AY50" s="23">
        <v>1614</v>
      </c>
      <c r="AZ50" s="22">
        <f t="shared" si="0"/>
        <v>3681</v>
      </c>
      <c r="BB50" s="396">
        <v>99</v>
      </c>
      <c r="BC50" s="50">
        <v>72</v>
      </c>
      <c r="BD50" s="83">
        <v>33</v>
      </c>
      <c r="BE50" s="26">
        <v>18</v>
      </c>
    </row>
    <row r="51" spans="17:57" x14ac:dyDescent="0.25">
      <c r="Q51" s="123">
        <v>50.181965224423777</v>
      </c>
      <c r="R51" s="18">
        <v>8.1143011187491574</v>
      </c>
      <c r="S51" s="21">
        <v>19.180482544817362</v>
      </c>
      <c r="T51" s="18">
        <v>22.523251112009703</v>
      </c>
      <c r="V51" s="123">
        <v>10.268948655256724</v>
      </c>
      <c r="W51" s="18">
        <v>37.381146427601195</v>
      </c>
      <c r="X51" s="21">
        <v>8.5031241510459115</v>
      </c>
      <c r="Y51" s="18">
        <v>43.846780766096174</v>
      </c>
      <c r="AQ51" s="65">
        <v>2372</v>
      </c>
      <c r="AR51" s="66">
        <v>897</v>
      </c>
      <c r="AS51" s="65">
        <v>936</v>
      </c>
      <c r="AT51" s="66">
        <v>730</v>
      </c>
      <c r="AU51" s="65">
        <f t="shared" si="1"/>
        <v>4935</v>
      </c>
      <c r="AV51" s="22">
        <v>439</v>
      </c>
      <c r="AW51" s="23">
        <v>927</v>
      </c>
      <c r="AX51" s="22">
        <v>288</v>
      </c>
      <c r="AY51" s="23">
        <v>644</v>
      </c>
      <c r="AZ51" s="22">
        <f t="shared" si="0"/>
        <v>2298</v>
      </c>
      <c r="BB51" s="396">
        <v>26</v>
      </c>
      <c r="BC51" s="50">
        <v>20</v>
      </c>
      <c r="BD51" s="83">
        <v>25</v>
      </c>
      <c r="BE51" s="26">
        <v>8</v>
      </c>
    </row>
    <row r="52" spans="17:57" x14ac:dyDescent="0.25">
      <c r="Q52" s="123">
        <v>48.064842958459977</v>
      </c>
      <c r="R52" s="18">
        <v>18.176291793313069</v>
      </c>
      <c r="S52" s="21">
        <v>18.966565349544073</v>
      </c>
      <c r="T52" s="18">
        <v>14.792299898682879</v>
      </c>
      <c r="V52" s="123">
        <v>19.103568320278502</v>
      </c>
      <c r="W52" s="18">
        <v>40.339425587467368</v>
      </c>
      <c r="X52" s="21">
        <v>12.532637075718014</v>
      </c>
      <c r="Y52" s="18">
        <v>28.024369016536117</v>
      </c>
      <c r="AQ52" s="65">
        <v>2071</v>
      </c>
      <c r="AR52" s="66">
        <v>478</v>
      </c>
      <c r="AS52" s="65">
        <v>944</v>
      </c>
      <c r="AT52" s="66">
        <v>1431</v>
      </c>
      <c r="AU52" s="65">
        <f t="shared" si="1"/>
        <v>4924</v>
      </c>
      <c r="AV52" s="22">
        <v>464</v>
      </c>
      <c r="AW52" s="23">
        <v>1002</v>
      </c>
      <c r="AX52" s="22">
        <v>395</v>
      </c>
      <c r="AY52" s="23">
        <v>756</v>
      </c>
      <c r="AZ52" s="22">
        <f t="shared" si="0"/>
        <v>2617</v>
      </c>
      <c r="BB52" s="396">
        <v>44</v>
      </c>
      <c r="BC52" s="50">
        <v>43</v>
      </c>
      <c r="BD52" s="83">
        <v>34</v>
      </c>
      <c r="BE52" s="26">
        <v>21</v>
      </c>
    </row>
    <row r="53" spans="17:57" x14ac:dyDescent="0.25">
      <c r="Q53" s="123">
        <v>42.059301380991066</v>
      </c>
      <c r="R53" s="18">
        <v>9.7075548334687252</v>
      </c>
      <c r="S53" s="21">
        <v>19.17140536149472</v>
      </c>
      <c r="T53" s="18">
        <v>29.06173842404549</v>
      </c>
      <c r="V53" s="123">
        <v>17.73022544898739</v>
      </c>
      <c r="W53" s="18">
        <v>38.288116163546043</v>
      </c>
      <c r="X53" s="21">
        <v>15.093618647306076</v>
      </c>
      <c r="Y53" s="18">
        <v>28.888039740160487</v>
      </c>
      <c r="AQ53" s="68">
        <v>1659</v>
      </c>
      <c r="AR53" s="69">
        <v>607</v>
      </c>
      <c r="AS53" s="68">
        <v>1031</v>
      </c>
      <c r="AT53" s="69">
        <v>1266</v>
      </c>
      <c r="AU53" s="68">
        <f t="shared" si="1"/>
        <v>4563</v>
      </c>
      <c r="AV53" s="22">
        <v>673</v>
      </c>
      <c r="AW53" s="23">
        <v>747</v>
      </c>
      <c r="AX53" s="22">
        <v>225</v>
      </c>
      <c r="AY53" s="23">
        <v>1179</v>
      </c>
      <c r="AZ53" s="22">
        <f t="shared" si="0"/>
        <v>2824</v>
      </c>
      <c r="BB53" s="94">
        <v>55</v>
      </c>
      <c r="BC53" s="39">
        <v>29</v>
      </c>
      <c r="BD53" s="83">
        <v>30</v>
      </c>
      <c r="BE53" s="26">
        <v>18</v>
      </c>
    </row>
    <row r="54" spans="17:57" x14ac:dyDescent="0.25">
      <c r="Q54" s="123">
        <v>36.357659434582516</v>
      </c>
      <c r="R54" s="18">
        <v>13.302651764190227</v>
      </c>
      <c r="S54" s="21">
        <v>22.594784133245671</v>
      </c>
      <c r="T54" s="18">
        <v>27.74490466798159</v>
      </c>
      <c r="V54" s="123">
        <v>23.8314447592068</v>
      </c>
      <c r="W54" s="18">
        <v>26.451841359773372</v>
      </c>
      <c r="X54" s="21">
        <v>7.9674220963172813</v>
      </c>
      <c r="Y54" s="18">
        <v>41.74929178470255</v>
      </c>
      <c r="AQ54" s="68">
        <v>2898</v>
      </c>
      <c r="AR54" s="69">
        <v>540</v>
      </c>
      <c r="AS54" s="68">
        <v>1609</v>
      </c>
      <c r="AT54" s="69">
        <v>860</v>
      </c>
      <c r="AU54" s="68">
        <f t="shared" si="1"/>
        <v>5907</v>
      </c>
      <c r="AV54" s="22">
        <v>373</v>
      </c>
      <c r="AW54" s="23">
        <v>627</v>
      </c>
      <c r="AX54" s="22">
        <v>538</v>
      </c>
      <c r="AY54" s="23">
        <v>1045</v>
      </c>
      <c r="AZ54" s="22">
        <f t="shared" si="0"/>
        <v>2583</v>
      </c>
      <c r="BB54" s="94">
        <v>40</v>
      </c>
      <c r="BC54" s="39">
        <v>39</v>
      </c>
      <c r="BD54" s="83">
        <v>16</v>
      </c>
      <c r="BE54" s="26">
        <v>6</v>
      </c>
    </row>
    <row r="55" spans="17:57" x14ac:dyDescent="0.25">
      <c r="Q55" s="123">
        <v>49.060436769933979</v>
      </c>
      <c r="R55" s="18">
        <v>9.1416962925342808</v>
      </c>
      <c r="S55" s="21">
        <v>27.238869138310477</v>
      </c>
      <c r="T55" s="18">
        <v>14.558997799221263</v>
      </c>
      <c r="V55" s="123">
        <v>14.440572977158341</v>
      </c>
      <c r="W55" s="18">
        <v>24.274099883855982</v>
      </c>
      <c r="X55" s="21">
        <v>20.828493999225707</v>
      </c>
      <c r="Y55" s="18">
        <v>40.456833139759965</v>
      </c>
      <c r="AQ55" s="68">
        <v>3663</v>
      </c>
      <c r="AR55" s="69">
        <v>648</v>
      </c>
      <c r="AS55" s="68">
        <v>856</v>
      </c>
      <c r="AT55" s="69">
        <v>709</v>
      </c>
      <c r="AU55" s="68">
        <f t="shared" si="1"/>
        <v>5876</v>
      </c>
      <c r="AV55" s="22">
        <v>799</v>
      </c>
      <c r="AW55" s="23">
        <v>388</v>
      </c>
      <c r="AX55" s="22">
        <v>540</v>
      </c>
      <c r="AY55" s="23">
        <v>1015</v>
      </c>
      <c r="AZ55" s="22">
        <f t="shared" si="0"/>
        <v>2742</v>
      </c>
      <c r="BB55" s="94">
        <v>38</v>
      </c>
      <c r="BC55" s="39">
        <v>38</v>
      </c>
      <c r="BD55" s="83">
        <v>30</v>
      </c>
      <c r="BE55" s="26">
        <v>19</v>
      </c>
    </row>
    <row r="56" spans="17:57" x14ac:dyDescent="0.25">
      <c r="Q56" s="123">
        <v>62.338325391422735</v>
      </c>
      <c r="R56" s="18">
        <v>11.02791014295439</v>
      </c>
      <c r="S56" s="21">
        <v>14.567733151803949</v>
      </c>
      <c r="T56" s="18">
        <v>12.066031313818923</v>
      </c>
      <c r="V56" s="123">
        <v>29.13931436907367</v>
      </c>
      <c r="W56" s="18">
        <v>14.15025528811087</v>
      </c>
      <c r="X56" s="21">
        <v>19.693654266958426</v>
      </c>
      <c r="Y56" s="18">
        <v>37.016776075857038</v>
      </c>
      <c r="AQ56" s="68">
        <v>3976</v>
      </c>
      <c r="AR56" s="69">
        <v>363</v>
      </c>
      <c r="AS56" s="68">
        <v>976</v>
      </c>
      <c r="AT56" s="69">
        <v>803</v>
      </c>
      <c r="AU56" s="68">
        <f t="shared" si="1"/>
        <v>6118</v>
      </c>
      <c r="AV56" s="22">
        <v>414</v>
      </c>
      <c r="AW56" s="23">
        <v>1029</v>
      </c>
      <c r="AX56" s="22">
        <v>348</v>
      </c>
      <c r="AY56" s="23">
        <v>1005</v>
      </c>
      <c r="AZ56" s="22">
        <f t="shared" si="0"/>
        <v>2796</v>
      </c>
      <c r="BB56" s="94">
        <v>88</v>
      </c>
      <c r="BC56" s="39">
        <v>76</v>
      </c>
      <c r="BD56" s="83">
        <v>27</v>
      </c>
      <c r="BE56" s="26">
        <v>20</v>
      </c>
    </row>
    <row r="57" spans="17:57" x14ac:dyDescent="0.25">
      <c r="Q57" s="123">
        <v>64.988558352402748</v>
      </c>
      <c r="R57" s="18">
        <v>5.9333115397188623</v>
      </c>
      <c r="S57" s="21">
        <v>15.952925792742725</v>
      </c>
      <c r="T57" s="18">
        <v>13.125204315135667</v>
      </c>
      <c r="V57" s="123">
        <v>14.806866952789699</v>
      </c>
      <c r="W57" s="18">
        <v>36.802575107296136</v>
      </c>
      <c r="X57" s="21">
        <v>12.446351931330472</v>
      </c>
      <c r="Y57" s="18">
        <v>35.944206008583691</v>
      </c>
      <c r="AQ57" s="68">
        <v>1778</v>
      </c>
      <c r="AR57" s="69">
        <v>419</v>
      </c>
      <c r="AS57" s="68">
        <v>1065</v>
      </c>
      <c r="AT57" s="69">
        <v>1006</v>
      </c>
      <c r="AU57" s="68">
        <f t="shared" si="1"/>
        <v>4268</v>
      </c>
      <c r="AV57" s="22">
        <v>445</v>
      </c>
      <c r="AW57" s="23">
        <v>413</v>
      </c>
      <c r="AX57" s="22">
        <v>814</v>
      </c>
      <c r="AY57" s="23">
        <v>1396</v>
      </c>
      <c r="AZ57" s="22">
        <f t="shared" si="0"/>
        <v>3068</v>
      </c>
      <c r="BB57" s="94">
        <v>30</v>
      </c>
      <c r="BC57" s="39">
        <v>25</v>
      </c>
      <c r="BD57" s="83">
        <v>41</v>
      </c>
      <c r="BE57" s="26">
        <v>19</v>
      </c>
    </row>
    <row r="58" spans="17:57" x14ac:dyDescent="0.25">
      <c r="Q58" s="123">
        <v>41.658856607310213</v>
      </c>
      <c r="R58" s="18">
        <v>9.8172446110590439</v>
      </c>
      <c r="S58" s="21">
        <v>24.953139643861295</v>
      </c>
      <c r="T58" s="18">
        <v>23.57075913776945</v>
      </c>
      <c r="V58" s="123">
        <v>14.504563233376794</v>
      </c>
      <c r="W58" s="18">
        <v>13.461538461538462</v>
      </c>
      <c r="X58" s="21">
        <v>26.531942633637552</v>
      </c>
      <c r="Y58" s="18">
        <v>45.501955671447199</v>
      </c>
      <c r="AQ58" s="68">
        <v>1056</v>
      </c>
      <c r="AR58" s="69">
        <v>649</v>
      </c>
      <c r="AS58" s="68">
        <v>1806</v>
      </c>
      <c r="AT58" s="69">
        <v>1165</v>
      </c>
      <c r="AU58" s="68">
        <f t="shared" si="1"/>
        <v>4676</v>
      </c>
      <c r="AV58" s="22">
        <v>369</v>
      </c>
      <c r="AW58" s="23">
        <v>968</v>
      </c>
      <c r="AX58" s="22">
        <v>372</v>
      </c>
      <c r="AY58" s="23">
        <v>1104</v>
      </c>
      <c r="AZ58" s="22">
        <f t="shared" si="0"/>
        <v>2813</v>
      </c>
      <c r="BB58" s="94">
        <v>30</v>
      </c>
      <c r="BC58" s="39">
        <v>18</v>
      </c>
      <c r="BD58" s="83">
        <v>35</v>
      </c>
      <c r="BE58" s="26">
        <v>11</v>
      </c>
    </row>
    <row r="59" spans="17:57" x14ac:dyDescent="0.25">
      <c r="Q59" s="123">
        <v>22.583404619332764</v>
      </c>
      <c r="R59" s="18">
        <v>13.879384088964928</v>
      </c>
      <c r="S59" s="21">
        <v>38.622754491017965</v>
      </c>
      <c r="T59" s="18">
        <v>24.914456800684345</v>
      </c>
      <c r="V59" s="123">
        <v>13.11766797013864</v>
      </c>
      <c r="W59" s="18">
        <v>34.41166014930679</v>
      </c>
      <c r="X59" s="21">
        <v>13.224315677212939</v>
      </c>
      <c r="Y59" s="18">
        <v>39.246356203341627</v>
      </c>
      <c r="AQ59" s="68">
        <v>2874</v>
      </c>
      <c r="AR59" s="69">
        <v>628</v>
      </c>
      <c r="AS59" s="68">
        <v>4971</v>
      </c>
      <c r="AT59" s="69">
        <v>1182</v>
      </c>
      <c r="AU59" s="68">
        <f t="shared" si="1"/>
        <v>9655</v>
      </c>
      <c r="AV59" s="22">
        <v>352</v>
      </c>
      <c r="AW59" s="23">
        <v>514</v>
      </c>
      <c r="AX59" s="22">
        <v>484</v>
      </c>
      <c r="AY59" s="23">
        <v>1644</v>
      </c>
      <c r="AZ59" s="22">
        <f t="shared" si="0"/>
        <v>2994</v>
      </c>
      <c r="BB59" s="94">
        <v>18</v>
      </c>
      <c r="BC59" s="39">
        <v>8</v>
      </c>
      <c r="BD59" s="83">
        <v>19</v>
      </c>
      <c r="BE59" s="26">
        <v>13</v>
      </c>
    </row>
    <row r="60" spans="17:57" x14ac:dyDescent="0.25">
      <c r="Q60" s="123">
        <v>29.766960124287934</v>
      </c>
      <c r="R60" s="18">
        <v>6.5044018643190054</v>
      </c>
      <c r="S60" s="21">
        <v>51.486276540652511</v>
      </c>
      <c r="T60" s="18">
        <v>12.242361470740549</v>
      </c>
      <c r="V60" s="123">
        <v>11.75684702738811</v>
      </c>
      <c r="W60" s="18">
        <v>17.167668670674683</v>
      </c>
      <c r="X60" s="21">
        <v>16.165664662658653</v>
      </c>
      <c r="Y60" s="18">
        <v>54.90981963927856</v>
      </c>
      <c r="AQ60" s="68">
        <v>1962</v>
      </c>
      <c r="AR60" s="69">
        <v>594</v>
      </c>
      <c r="AS60" s="68">
        <v>1568</v>
      </c>
      <c r="AT60" s="69">
        <v>1013</v>
      </c>
      <c r="AU60" s="68">
        <f t="shared" si="1"/>
        <v>5137</v>
      </c>
      <c r="AV60" s="22">
        <v>434</v>
      </c>
      <c r="AW60" s="23">
        <v>383</v>
      </c>
      <c r="AX60" s="22">
        <v>323</v>
      </c>
      <c r="AY60" s="23">
        <v>938</v>
      </c>
      <c r="AZ60" s="22">
        <f t="shared" si="0"/>
        <v>2078</v>
      </c>
      <c r="BB60" s="94">
        <v>57</v>
      </c>
      <c r="BC60" s="39">
        <v>49</v>
      </c>
      <c r="BD60" s="83">
        <v>19</v>
      </c>
      <c r="BE60" s="26">
        <v>11</v>
      </c>
    </row>
    <row r="61" spans="17:57" x14ac:dyDescent="0.25">
      <c r="Q61" s="123">
        <v>38.193498150671601</v>
      </c>
      <c r="R61" s="18">
        <v>11.563169164882227</v>
      </c>
      <c r="S61" s="21">
        <v>30.523651936928172</v>
      </c>
      <c r="T61" s="18">
        <v>19.719680747518005</v>
      </c>
      <c r="V61" s="123">
        <v>20.885466794995189</v>
      </c>
      <c r="W61" s="18">
        <v>18.431183830606351</v>
      </c>
      <c r="X61" s="21">
        <v>15.543792107795959</v>
      </c>
      <c r="Y61" s="18">
        <v>45.139557266602502</v>
      </c>
      <c r="AQ61" s="68">
        <v>2435</v>
      </c>
      <c r="AR61" s="69">
        <v>389</v>
      </c>
      <c r="AS61" s="68">
        <v>530</v>
      </c>
      <c r="AT61" s="69">
        <v>736</v>
      </c>
      <c r="AU61" s="68">
        <f t="shared" si="1"/>
        <v>4090</v>
      </c>
      <c r="AV61" s="22">
        <v>473</v>
      </c>
      <c r="AW61" s="23">
        <v>704</v>
      </c>
      <c r="AX61" s="22">
        <v>1482</v>
      </c>
      <c r="AY61" s="23">
        <v>2152</v>
      </c>
      <c r="AZ61" s="22">
        <f t="shared" si="0"/>
        <v>4811</v>
      </c>
      <c r="BB61" s="94">
        <v>41</v>
      </c>
      <c r="BC61" s="39">
        <v>31</v>
      </c>
      <c r="BD61" s="83">
        <v>29</v>
      </c>
      <c r="BE61" s="26">
        <v>14</v>
      </c>
    </row>
    <row r="62" spans="17:57" x14ac:dyDescent="0.25">
      <c r="Q62" s="123">
        <v>59.535452322738394</v>
      </c>
      <c r="R62" s="18">
        <v>9.5110024449877741</v>
      </c>
      <c r="S62" s="21">
        <v>12.95843520782396</v>
      </c>
      <c r="T62" s="18">
        <v>17.995110024449879</v>
      </c>
      <c r="V62" s="123">
        <v>9.8316358345458319</v>
      </c>
      <c r="W62" s="18">
        <v>14.633132404905425</v>
      </c>
      <c r="X62" s="21">
        <v>30.804406568281024</v>
      </c>
      <c r="Y62" s="18">
        <v>44.730825192267723</v>
      </c>
      <c r="AQ62" s="68">
        <v>4353</v>
      </c>
      <c r="AR62" s="69">
        <v>194</v>
      </c>
      <c r="AS62" s="68">
        <v>933</v>
      </c>
      <c r="AT62" s="69">
        <v>534</v>
      </c>
      <c r="AU62" s="68">
        <f t="shared" si="1"/>
        <v>6014</v>
      </c>
      <c r="AV62" s="22">
        <v>532</v>
      </c>
      <c r="AW62" s="23">
        <v>1297</v>
      </c>
      <c r="AX62" s="22">
        <v>716</v>
      </c>
      <c r="AY62" s="23">
        <v>886</v>
      </c>
      <c r="AZ62" s="22">
        <f t="shared" si="0"/>
        <v>3431</v>
      </c>
      <c r="BB62" s="94">
        <v>26</v>
      </c>
      <c r="BC62" s="39">
        <v>26</v>
      </c>
      <c r="BD62" s="83">
        <v>29</v>
      </c>
      <c r="BE62" s="26">
        <v>17</v>
      </c>
    </row>
    <row r="63" spans="17:57" x14ac:dyDescent="0.25">
      <c r="Q63" s="123">
        <v>72.381110741602924</v>
      </c>
      <c r="R63" s="18">
        <v>3.225806451612903</v>
      </c>
      <c r="S63" s="21">
        <v>15.513801130695045</v>
      </c>
      <c r="T63" s="18">
        <v>8.8792816760891249</v>
      </c>
      <c r="V63" s="123">
        <v>15.505683474205769</v>
      </c>
      <c r="W63" s="18">
        <v>37.802389973768577</v>
      </c>
      <c r="X63" s="21">
        <v>20.868551442728066</v>
      </c>
      <c r="Y63" s="18">
        <v>25.823375109297579</v>
      </c>
      <c r="AQ63" s="68">
        <v>1792</v>
      </c>
      <c r="AR63" s="69">
        <v>901</v>
      </c>
      <c r="AS63" s="68">
        <v>1390</v>
      </c>
      <c r="AT63" s="69">
        <v>859</v>
      </c>
      <c r="AU63" s="68">
        <f t="shared" si="1"/>
        <v>4942</v>
      </c>
      <c r="AV63" s="22">
        <v>391</v>
      </c>
      <c r="AW63" s="23">
        <v>814</v>
      </c>
      <c r="AX63" s="22">
        <v>499</v>
      </c>
      <c r="AY63" s="23">
        <v>1911</v>
      </c>
      <c r="AZ63" s="22">
        <f t="shared" si="0"/>
        <v>3615</v>
      </c>
      <c r="BB63" s="94">
        <v>43</v>
      </c>
      <c r="BC63" s="39">
        <v>28</v>
      </c>
      <c r="BD63" s="83">
        <v>50</v>
      </c>
      <c r="BE63" s="26">
        <v>30</v>
      </c>
    </row>
    <row r="64" spans="17:57" x14ac:dyDescent="0.25">
      <c r="Q64" s="123">
        <v>36.260623229461757</v>
      </c>
      <c r="R64" s="18">
        <v>18.231485228652367</v>
      </c>
      <c r="S64" s="21">
        <v>28.126264670174017</v>
      </c>
      <c r="T64" s="18">
        <v>17.381626871711859</v>
      </c>
      <c r="V64" s="123">
        <v>10.816044260027663</v>
      </c>
      <c r="W64" s="18">
        <v>22.517289073305673</v>
      </c>
      <c r="X64" s="21">
        <v>13.80359612724758</v>
      </c>
      <c r="Y64" s="18">
        <v>52.863070539419091</v>
      </c>
      <c r="AQ64" s="68">
        <v>3036</v>
      </c>
      <c r="AR64" s="69">
        <v>402</v>
      </c>
      <c r="AS64" s="68">
        <v>909</v>
      </c>
      <c r="AT64" s="69">
        <v>856</v>
      </c>
      <c r="AU64" s="68">
        <f t="shared" si="1"/>
        <v>5203</v>
      </c>
      <c r="AV64" s="22">
        <v>391</v>
      </c>
      <c r="AW64" s="23">
        <v>1380</v>
      </c>
      <c r="AX64" s="22">
        <v>408</v>
      </c>
      <c r="AY64" s="23">
        <v>887</v>
      </c>
      <c r="AZ64" s="22">
        <f t="shared" si="0"/>
        <v>3066</v>
      </c>
      <c r="BB64" s="94">
        <v>37</v>
      </c>
      <c r="BC64" s="39">
        <v>30</v>
      </c>
      <c r="BD64" s="83">
        <v>35</v>
      </c>
      <c r="BE64" s="26">
        <v>13</v>
      </c>
    </row>
    <row r="65" spans="2:57" x14ac:dyDescent="0.25">
      <c r="Q65" s="123">
        <v>58.350951374207185</v>
      </c>
      <c r="R65" s="18">
        <v>7.7263117432250628</v>
      </c>
      <c r="S65" s="21">
        <v>17.470689986546223</v>
      </c>
      <c r="T65" s="18">
        <v>16.452046896021528</v>
      </c>
      <c r="V65" s="123">
        <v>12.752772341813436</v>
      </c>
      <c r="W65" s="18">
        <v>45.009784735812133</v>
      </c>
      <c r="X65" s="21">
        <v>13.307240704500977</v>
      </c>
      <c r="Y65" s="18">
        <v>28.93020221787345</v>
      </c>
      <c r="AQ65" s="68">
        <v>2120</v>
      </c>
      <c r="AR65" s="69">
        <v>978</v>
      </c>
      <c r="AS65" s="68">
        <v>2264</v>
      </c>
      <c r="AT65" s="69">
        <v>963</v>
      </c>
      <c r="AU65" s="68">
        <f t="shared" si="1"/>
        <v>6325</v>
      </c>
      <c r="AV65" s="18">
        <v>463</v>
      </c>
      <c r="AW65" s="21">
        <v>552</v>
      </c>
      <c r="AX65" s="18">
        <v>181</v>
      </c>
      <c r="AY65" s="21">
        <v>1952</v>
      </c>
      <c r="AZ65" s="18">
        <f t="shared" si="0"/>
        <v>3148</v>
      </c>
      <c r="BB65" s="94">
        <v>69</v>
      </c>
      <c r="BC65" s="39">
        <v>61</v>
      </c>
      <c r="BD65" s="82">
        <v>57</v>
      </c>
      <c r="BE65" s="5">
        <v>21</v>
      </c>
    </row>
    <row r="66" spans="2:57" ht="15.75" thickBot="1" x14ac:dyDescent="0.3">
      <c r="Q66" s="123">
        <v>33.51778656126482</v>
      </c>
      <c r="R66" s="18">
        <v>15.462450592885377</v>
      </c>
      <c r="S66" s="21">
        <v>35.794466403162055</v>
      </c>
      <c r="T66" s="18">
        <v>15.225296442687746</v>
      </c>
      <c r="V66" s="123">
        <v>14.707750952986023</v>
      </c>
      <c r="W66" s="18">
        <v>17.53494282083863</v>
      </c>
      <c r="X66" s="21">
        <v>5.7496823379923763</v>
      </c>
      <c r="Y66" s="18">
        <v>62.00762388818297</v>
      </c>
      <c r="AQ66" s="68">
        <v>2536</v>
      </c>
      <c r="AR66" s="69">
        <v>510</v>
      </c>
      <c r="AS66" s="68">
        <v>734</v>
      </c>
      <c r="AT66" s="69">
        <v>855</v>
      </c>
      <c r="AU66" s="68">
        <f t="shared" si="1"/>
        <v>4635</v>
      </c>
      <c r="AV66" s="18">
        <v>211</v>
      </c>
      <c r="AW66" s="21">
        <v>289</v>
      </c>
      <c r="AX66" s="18">
        <v>623</v>
      </c>
      <c r="AY66" s="21">
        <v>2353</v>
      </c>
      <c r="AZ66" s="18">
        <f t="shared" si="0"/>
        <v>3476</v>
      </c>
      <c r="BB66" s="94">
        <v>77</v>
      </c>
      <c r="BC66" s="39">
        <v>55</v>
      </c>
      <c r="BD66" s="82">
        <v>34</v>
      </c>
      <c r="BE66" s="5">
        <v>11</v>
      </c>
    </row>
    <row r="67" spans="2:57" x14ac:dyDescent="0.25">
      <c r="B67" s="773" t="s">
        <v>80</v>
      </c>
      <c r="C67" s="774"/>
      <c r="D67" s="775"/>
      <c r="E67" s="36" t="s">
        <v>81</v>
      </c>
      <c r="F67" s="36" t="s">
        <v>6</v>
      </c>
      <c r="G67" s="36" t="s">
        <v>7</v>
      </c>
      <c r="H67" s="36" t="s">
        <v>8</v>
      </c>
      <c r="I67" s="37" t="s">
        <v>9</v>
      </c>
      <c r="Q67" s="123">
        <v>54.714131607335489</v>
      </c>
      <c r="R67" s="18">
        <v>11.003236245954692</v>
      </c>
      <c r="S67" s="21">
        <v>15.836030204962242</v>
      </c>
      <c r="T67" s="18">
        <v>18.446601941747574</v>
      </c>
      <c r="V67" s="123">
        <v>6.0701956271576529</v>
      </c>
      <c r="W67" s="18">
        <v>8.3141542002301492</v>
      </c>
      <c r="X67" s="21">
        <v>17.922899884925201</v>
      </c>
      <c r="Y67" s="18">
        <v>67.692750287687005</v>
      </c>
      <c r="AQ67" s="68">
        <v>1667</v>
      </c>
      <c r="AR67" s="69">
        <v>231</v>
      </c>
      <c r="AS67" s="68">
        <v>807</v>
      </c>
      <c r="AT67" s="69">
        <v>996</v>
      </c>
      <c r="AU67" s="68">
        <f t="shared" si="1"/>
        <v>3701</v>
      </c>
      <c r="AV67" s="18">
        <v>367</v>
      </c>
      <c r="AW67" s="21">
        <v>395</v>
      </c>
      <c r="AX67" s="18">
        <v>556</v>
      </c>
      <c r="AY67" s="21">
        <v>1281</v>
      </c>
      <c r="AZ67" s="18">
        <f t="shared" si="0"/>
        <v>2599</v>
      </c>
      <c r="BB67" s="94">
        <v>56</v>
      </c>
      <c r="BC67" s="39">
        <v>39</v>
      </c>
      <c r="BD67" s="82">
        <v>26</v>
      </c>
      <c r="BE67" s="5">
        <v>7</v>
      </c>
    </row>
    <row r="68" spans="2:57" x14ac:dyDescent="0.25">
      <c r="B68" s="776"/>
      <c r="C68" s="777"/>
      <c r="D68" s="778"/>
      <c r="E68" s="201" t="s">
        <v>72</v>
      </c>
      <c r="F68" s="27">
        <v>47.995589054509317</v>
      </c>
      <c r="G68" s="27">
        <v>9.873540737028673</v>
      </c>
      <c r="H68" s="27">
        <v>23.851060254872198</v>
      </c>
      <c r="I68" s="39">
        <v>18.279809953589787</v>
      </c>
      <c r="Q68" s="123">
        <v>45.041880572818158</v>
      </c>
      <c r="R68" s="18">
        <v>6.2415563361253712</v>
      </c>
      <c r="S68" s="21">
        <v>21.804917589840585</v>
      </c>
      <c r="T68" s="18">
        <v>26.911645501215887</v>
      </c>
      <c r="V68" s="123">
        <v>14.120815698345519</v>
      </c>
      <c r="W68" s="18">
        <v>15.198153135821471</v>
      </c>
      <c r="X68" s="21">
        <v>21.392843401308195</v>
      </c>
      <c r="Y68" s="18">
        <v>49.288187764524814</v>
      </c>
      <c r="AQ68" s="68">
        <v>1457</v>
      </c>
      <c r="AR68" s="69">
        <v>298</v>
      </c>
      <c r="AS68" s="68">
        <v>1226</v>
      </c>
      <c r="AT68" s="69">
        <v>644</v>
      </c>
      <c r="AU68" s="68">
        <f t="shared" si="1"/>
        <v>3625</v>
      </c>
      <c r="AV68" s="18">
        <v>648</v>
      </c>
      <c r="AW68" s="21">
        <v>612</v>
      </c>
      <c r="AX68" s="18">
        <v>831</v>
      </c>
      <c r="AY68" s="21">
        <v>1988</v>
      </c>
      <c r="AZ68" s="18">
        <f t="shared" si="0"/>
        <v>4079</v>
      </c>
      <c r="BB68" s="94">
        <v>27</v>
      </c>
      <c r="BC68" s="39">
        <v>23</v>
      </c>
      <c r="BD68" s="82">
        <v>69</v>
      </c>
      <c r="BE68" s="5">
        <v>25</v>
      </c>
    </row>
    <row r="69" spans="2:57" x14ac:dyDescent="0.25">
      <c r="B69" s="776"/>
      <c r="C69" s="777"/>
      <c r="D69" s="778"/>
      <c r="E69" s="201" t="s">
        <v>303</v>
      </c>
      <c r="F69" s="27">
        <v>15.835257649491023</v>
      </c>
      <c r="G69" s="27">
        <v>28.562611945120281</v>
      </c>
      <c r="H69" s="27">
        <v>18.053848530082515</v>
      </c>
      <c r="I69" s="39">
        <v>37.548281875306195</v>
      </c>
      <c r="Q69" s="123">
        <v>40.193103448275863</v>
      </c>
      <c r="R69" s="18">
        <v>8.2206896551724142</v>
      </c>
      <c r="S69" s="21">
        <v>33.820689655172416</v>
      </c>
      <c r="T69" s="18">
        <v>17.76551724137931</v>
      </c>
      <c r="V69" s="123">
        <v>15.886246629075753</v>
      </c>
      <c r="W69" s="18">
        <v>15.003677371904878</v>
      </c>
      <c r="X69" s="21">
        <v>20.372640353027702</v>
      </c>
      <c r="Y69" s="18">
        <v>48.737435645991667</v>
      </c>
      <c r="AQ69" s="68">
        <v>4612</v>
      </c>
      <c r="AR69" s="69">
        <v>171</v>
      </c>
      <c r="AS69" s="68">
        <v>919</v>
      </c>
      <c r="AT69" s="69">
        <v>603</v>
      </c>
      <c r="AU69" s="68">
        <f t="shared" si="1"/>
        <v>6305</v>
      </c>
      <c r="AV69" s="18">
        <v>363</v>
      </c>
      <c r="AW69" s="21">
        <v>211</v>
      </c>
      <c r="AX69" s="18">
        <v>149</v>
      </c>
      <c r="AY69" s="21">
        <v>856</v>
      </c>
      <c r="AZ69" s="18">
        <f t="shared" si="0"/>
        <v>1579</v>
      </c>
      <c r="BB69" s="94">
        <v>47</v>
      </c>
      <c r="BC69" s="39">
        <v>47</v>
      </c>
      <c r="BD69" s="82">
        <v>29</v>
      </c>
      <c r="BE69" s="5">
        <v>14</v>
      </c>
    </row>
    <row r="70" spans="2:57" x14ac:dyDescent="0.25">
      <c r="B70" s="776"/>
      <c r="C70" s="777"/>
      <c r="D70" s="778"/>
      <c r="E70" s="201" t="s">
        <v>73</v>
      </c>
      <c r="F70" s="27">
        <v>11.607118350189563</v>
      </c>
      <c r="G70" s="27">
        <v>5.3143810722664524</v>
      </c>
      <c r="H70" s="27">
        <v>9.8294894954261363</v>
      </c>
      <c r="I70" s="39">
        <v>5.7898683343784452</v>
      </c>
      <c r="Q70" s="123">
        <v>73.148295003965103</v>
      </c>
      <c r="R70" s="18">
        <v>2.7121332275971453</v>
      </c>
      <c r="S70" s="21">
        <v>14.575733544805711</v>
      </c>
      <c r="T70" s="18">
        <v>9.5638382236320378</v>
      </c>
      <c r="V70" s="123">
        <v>22.989233692210259</v>
      </c>
      <c r="W70" s="18">
        <v>13.362887903736542</v>
      </c>
      <c r="X70" s="21">
        <v>9.4363521215959469</v>
      </c>
      <c r="Y70" s="18">
        <v>54.211526282457257</v>
      </c>
      <c r="AQ70" s="68">
        <v>1437</v>
      </c>
      <c r="AR70" s="69">
        <v>101</v>
      </c>
      <c r="AS70" s="68">
        <v>1127</v>
      </c>
      <c r="AT70" s="69">
        <v>611</v>
      </c>
      <c r="AU70" s="68">
        <f t="shared" ref="AU70:AU133" si="4">SUM(AQ70:AT70)</f>
        <v>3276</v>
      </c>
      <c r="AV70" s="18">
        <v>350</v>
      </c>
      <c r="AW70" s="21">
        <v>105</v>
      </c>
      <c r="AX70" s="18">
        <v>304</v>
      </c>
      <c r="AY70" s="21">
        <v>884</v>
      </c>
      <c r="AZ70" s="18">
        <f t="shared" si="0"/>
        <v>1643</v>
      </c>
      <c r="BB70" s="94">
        <v>16</v>
      </c>
      <c r="BC70" s="39">
        <v>15</v>
      </c>
      <c r="BD70" s="82">
        <v>24</v>
      </c>
      <c r="BE70" s="5">
        <v>11</v>
      </c>
    </row>
    <row r="71" spans="2:57" ht="15.75" thickBot="1" x14ac:dyDescent="0.3">
      <c r="B71" s="779"/>
      <c r="C71" s="780"/>
      <c r="D71" s="781"/>
      <c r="E71" s="202" t="s">
        <v>74</v>
      </c>
      <c r="F71" s="150">
        <v>5.5925173203837231</v>
      </c>
      <c r="G71" s="150">
        <v>9.6629831859065298</v>
      </c>
      <c r="H71" s="150">
        <v>7.9519073391753237</v>
      </c>
      <c r="I71" s="151">
        <v>9.8819688545482336</v>
      </c>
      <c r="Q71" s="123">
        <v>43.864468864468861</v>
      </c>
      <c r="R71" s="18">
        <v>3.0830280830280832</v>
      </c>
      <c r="S71" s="21">
        <v>34.401709401709404</v>
      </c>
      <c r="T71" s="18">
        <v>18.650793650793652</v>
      </c>
      <c r="V71" s="123">
        <v>21.302495435179551</v>
      </c>
      <c r="W71" s="18">
        <v>6.3907486305538646</v>
      </c>
      <c r="X71" s="21">
        <v>18.502738892270237</v>
      </c>
      <c r="Y71" s="18">
        <v>53.804017041996346</v>
      </c>
      <c r="AQ71" s="71">
        <v>3491</v>
      </c>
      <c r="AR71" s="72">
        <v>340</v>
      </c>
      <c r="AS71" s="71">
        <v>1674</v>
      </c>
      <c r="AT71" s="72">
        <v>718</v>
      </c>
      <c r="AU71" s="71">
        <f t="shared" si="4"/>
        <v>6223</v>
      </c>
      <c r="AV71" s="18">
        <v>603</v>
      </c>
      <c r="AW71" s="21">
        <v>706</v>
      </c>
      <c r="AX71" s="18">
        <v>618</v>
      </c>
      <c r="AY71" s="21">
        <v>872</v>
      </c>
      <c r="AZ71" s="18">
        <f t="shared" si="0"/>
        <v>2799</v>
      </c>
      <c r="BB71" s="396">
        <v>27</v>
      </c>
      <c r="BC71" s="50">
        <v>22</v>
      </c>
      <c r="BD71" s="82">
        <v>30</v>
      </c>
      <c r="BE71" s="5">
        <v>14</v>
      </c>
    </row>
    <row r="72" spans="2:57" x14ac:dyDescent="0.25">
      <c r="Q72" s="123">
        <v>56.098344849750923</v>
      </c>
      <c r="R72" s="18">
        <v>5.4636027639402212</v>
      </c>
      <c r="S72" s="21">
        <v>26.900208902458623</v>
      </c>
      <c r="T72" s="18">
        <v>11.537843483850233</v>
      </c>
      <c r="V72" s="123">
        <v>21.54340836012862</v>
      </c>
      <c r="W72" s="18">
        <v>25.223294033583421</v>
      </c>
      <c r="X72" s="21">
        <v>22.079314040728832</v>
      </c>
      <c r="Y72" s="18">
        <v>31.15398356555913</v>
      </c>
      <c r="AQ72" s="71">
        <v>2535</v>
      </c>
      <c r="AR72" s="72">
        <v>534</v>
      </c>
      <c r="AS72" s="71">
        <v>972</v>
      </c>
      <c r="AT72" s="72">
        <v>1213</v>
      </c>
      <c r="AU72" s="71">
        <f t="shared" si="4"/>
        <v>5254</v>
      </c>
      <c r="AV72" s="18">
        <v>258</v>
      </c>
      <c r="AW72" s="21">
        <v>874</v>
      </c>
      <c r="AX72" s="18">
        <v>1023</v>
      </c>
      <c r="AY72" s="21">
        <v>902</v>
      </c>
      <c r="AZ72" s="18">
        <f t="shared" si="0"/>
        <v>3057</v>
      </c>
      <c r="BB72" s="396">
        <v>39</v>
      </c>
      <c r="BC72" s="50">
        <v>26</v>
      </c>
      <c r="BD72" s="82">
        <v>29</v>
      </c>
      <c r="BE72" s="5">
        <v>7</v>
      </c>
    </row>
    <row r="73" spans="2:57" x14ac:dyDescent="0.25">
      <c r="Q73" s="123">
        <v>48.248953178530648</v>
      </c>
      <c r="R73" s="18">
        <v>10.163684811572136</v>
      </c>
      <c r="S73" s="21">
        <v>18.500190331176249</v>
      </c>
      <c r="T73" s="18">
        <v>23.087171678720974</v>
      </c>
      <c r="V73" s="123">
        <v>8.4396467124631993</v>
      </c>
      <c r="W73" s="18">
        <v>28.590121033693162</v>
      </c>
      <c r="X73" s="21">
        <v>33.464180569185473</v>
      </c>
      <c r="Y73" s="18">
        <v>29.506051684658164</v>
      </c>
      <c r="AQ73" s="71">
        <v>1861</v>
      </c>
      <c r="AR73" s="72">
        <v>439</v>
      </c>
      <c r="AS73" s="71">
        <v>1143</v>
      </c>
      <c r="AT73" s="72">
        <v>1341</v>
      </c>
      <c r="AU73" s="71">
        <f t="shared" si="4"/>
        <v>4784</v>
      </c>
      <c r="AV73" s="18">
        <v>384</v>
      </c>
      <c r="AW73" s="21">
        <v>392</v>
      </c>
      <c r="AX73" s="18">
        <v>648</v>
      </c>
      <c r="AY73" s="21">
        <v>1559</v>
      </c>
      <c r="AZ73" s="18">
        <f t="shared" si="0"/>
        <v>2983</v>
      </c>
      <c r="BB73" s="396">
        <v>43</v>
      </c>
      <c r="BC73" s="50">
        <v>20</v>
      </c>
      <c r="BD73" s="82">
        <v>30</v>
      </c>
      <c r="BE73" s="5">
        <v>10</v>
      </c>
    </row>
    <row r="74" spans="2:57" x14ac:dyDescent="0.25">
      <c r="Q74" s="123">
        <v>38.9005016722408</v>
      </c>
      <c r="R74" s="18">
        <v>9.176421404682273</v>
      </c>
      <c r="S74" s="21">
        <v>23.892140468227424</v>
      </c>
      <c r="T74" s="18">
        <v>28.030936454849499</v>
      </c>
      <c r="V74" s="123">
        <v>12.872946697955079</v>
      </c>
      <c r="W74" s="18">
        <v>13.14113308749581</v>
      </c>
      <c r="X74" s="21">
        <v>21.723097552799196</v>
      </c>
      <c r="Y74" s="18">
        <v>52.262822661749922</v>
      </c>
      <c r="AQ74" s="71">
        <v>3350</v>
      </c>
      <c r="AR74" s="72">
        <v>467</v>
      </c>
      <c r="AS74" s="71">
        <v>1724</v>
      </c>
      <c r="AT74" s="72">
        <v>1316</v>
      </c>
      <c r="AU74" s="71">
        <f t="shared" si="4"/>
        <v>6857</v>
      </c>
      <c r="AV74" s="18">
        <v>472</v>
      </c>
      <c r="AW74" s="21">
        <v>891</v>
      </c>
      <c r="AX74" s="18">
        <v>553</v>
      </c>
      <c r="AY74" s="21">
        <v>626</v>
      </c>
      <c r="AZ74" s="18">
        <f t="shared" si="0"/>
        <v>2542</v>
      </c>
      <c r="BB74" s="396">
        <v>29</v>
      </c>
      <c r="BC74" s="50">
        <v>16</v>
      </c>
      <c r="BD74" s="82">
        <v>27</v>
      </c>
      <c r="BE74" s="5">
        <v>19</v>
      </c>
    </row>
    <row r="75" spans="2:57" x14ac:dyDescent="0.25">
      <c r="Q75" s="123">
        <v>48.855184483010063</v>
      </c>
      <c r="R75" s="18">
        <v>6.8105585533031938</v>
      </c>
      <c r="S75" s="21">
        <v>25.142190462301301</v>
      </c>
      <c r="T75" s="18">
        <v>19.192066501385447</v>
      </c>
      <c r="V75" s="123">
        <v>18.568056648308417</v>
      </c>
      <c r="W75" s="18">
        <v>35.051140833988988</v>
      </c>
      <c r="X75" s="21">
        <v>21.754523996852875</v>
      </c>
      <c r="Y75" s="18">
        <v>24.626278520849727</v>
      </c>
      <c r="AQ75" s="71">
        <v>3908</v>
      </c>
      <c r="AR75" s="72">
        <v>409</v>
      </c>
      <c r="AS75" s="71">
        <v>1157</v>
      </c>
      <c r="AT75" s="72">
        <v>662</v>
      </c>
      <c r="AU75" s="71">
        <f t="shared" si="4"/>
        <v>6136</v>
      </c>
      <c r="AV75" s="18">
        <v>332</v>
      </c>
      <c r="AW75" s="21">
        <v>1070</v>
      </c>
      <c r="AX75" s="18">
        <v>828</v>
      </c>
      <c r="AY75" s="21">
        <v>492</v>
      </c>
      <c r="AZ75" s="18">
        <f t="shared" si="0"/>
        <v>2722</v>
      </c>
      <c r="BB75" s="396">
        <v>44</v>
      </c>
      <c r="BC75" s="50">
        <v>42</v>
      </c>
      <c r="BD75" s="82">
        <v>23</v>
      </c>
      <c r="BE75" s="5">
        <v>11</v>
      </c>
    </row>
    <row r="76" spans="2:57" x14ac:dyDescent="0.25">
      <c r="Q76" s="123">
        <v>63.6897001303781</v>
      </c>
      <c r="R76" s="18">
        <v>6.665580182529335</v>
      </c>
      <c r="S76" s="21">
        <v>18.85593220338983</v>
      </c>
      <c r="T76" s="18">
        <v>10.788787483702738</v>
      </c>
      <c r="V76" s="123">
        <v>12.196914033798677</v>
      </c>
      <c r="W76" s="18">
        <v>39.309331373989714</v>
      </c>
      <c r="X76" s="21">
        <v>30.41880969875092</v>
      </c>
      <c r="Y76" s="18">
        <v>18.074944893460689</v>
      </c>
      <c r="AQ76" s="71">
        <v>2627</v>
      </c>
      <c r="AR76" s="72">
        <v>255</v>
      </c>
      <c r="AS76" s="71">
        <v>1220</v>
      </c>
      <c r="AT76" s="72">
        <v>1313</v>
      </c>
      <c r="AU76" s="71">
        <f t="shared" si="4"/>
        <v>5415</v>
      </c>
      <c r="AV76" s="18">
        <v>533</v>
      </c>
      <c r="AW76" s="21">
        <v>745</v>
      </c>
      <c r="AX76" s="18">
        <v>764</v>
      </c>
      <c r="AY76" s="21">
        <v>900</v>
      </c>
      <c r="AZ76" s="18">
        <f t="shared" si="0"/>
        <v>2942</v>
      </c>
      <c r="BB76" s="396">
        <v>26</v>
      </c>
      <c r="BC76" s="50">
        <v>10</v>
      </c>
      <c r="BD76" s="82">
        <v>27</v>
      </c>
      <c r="BE76" s="5">
        <v>10</v>
      </c>
    </row>
    <row r="77" spans="2:57" x14ac:dyDescent="0.25">
      <c r="Q77" s="123">
        <v>48.513388734995381</v>
      </c>
      <c r="R77" s="18">
        <v>4.7091412742382275</v>
      </c>
      <c r="S77" s="21">
        <v>22.530009233610343</v>
      </c>
      <c r="T77" s="18">
        <v>24.247460757156048</v>
      </c>
      <c r="V77" s="123">
        <v>18.116927260367095</v>
      </c>
      <c r="W77" s="18">
        <v>25.322909585316111</v>
      </c>
      <c r="X77" s="21">
        <v>25.968728755948334</v>
      </c>
      <c r="Y77" s="18">
        <v>30.591434398368456</v>
      </c>
      <c r="AQ77" s="71">
        <v>2297</v>
      </c>
      <c r="AR77" s="72">
        <v>864</v>
      </c>
      <c r="AS77" s="71">
        <v>621</v>
      </c>
      <c r="AT77" s="72">
        <v>680</v>
      </c>
      <c r="AU77" s="71">
        <f t="shared" si="4"/>
        <v>4462</v>
      </c>
      <c r="AV77" s="18">
        <v>503</v>
      </c>
      <c r="AW77" s="21">
        <v>862</v>
      </c>
      <c r="AX77" s="18">
        <v>599</v>
      </c>
      <c r="AY77" s="21">
        <v>910</v>
      </c>
      <c r="AZ77" s="18">
        <f t="shared" si="0"/>
        <v>2874</v>
      </c>
      <c r="BB77" s="396">
        <v>51</v>
      </c>
      <c r="BC77" s="50">
        <v>32</v>
      </c>
      <c r="BD77" s="82">
        <v>30</v>
      </c>
      <c r="BE77" s="5">
        <v>17</v>
      </c>
    </row>
    <row r="78" spans="2:57" x14ac:dyDescent="0.25">
      <c r="Q78" s="123">
        <v>51.479157328552219</v>
      </c>
      <c r="R78" s="18">
        <v>19.363514119229045</v>
      </c>
      <c r="S78" s="21">
        <v>13.917525773195877</v>
      </c>
      <c r="T78" s="18">
        <v>15.23980277902286</v>
      </c>
      <c r="V78" s="123">
        <v>17.501739735560196</v>
      </c>
      <c r="W78" s="18">
        <v>29.993041057759225</v>
      </c>
      <c r="X78" s="21">
        <v>20.842032011134307</v>
      </c>
      <c r="Y78" s="18">
        <v>31.663187195546278</v>
      </c>
      <c r="AQ78" s="71">
        <v>2250</v>
      </c>
      <c r="AR78" s="72">
        <v>541</v>
      </c>
      <c r="AS78" s="71">
        <v>3300</v>
      </c>
      <c r="AT78" s="72">
        <v>858</v>
      </c>
      <c r="AU78" s="71">
        <f t="shared" si="4"/>
        <v>6949</v>
      </c>
      <c r="AV78" s="18">
        <v>282</v>
      </c>
      <c r="AW78" s="21">
        <v>658</v>
      </c>
      <c r="AX78" s="18">
        <v>1115</v>
      </c>
      <c r="AY78" s="21">
        <v>924</v>
      </c>
      <c r="AZ78" s="18">
        <f t="shared" si="0"/>
        <v>2979</v>
      </c>
      <c r="BB78" s="396">
        <v>9</v>
      </c>
      <c r="BC78" s="50">
        <v>7</v>
      </c>
      <c r="BD78" s="82">
        <v>30</v>
      </c>
      <c r="BE78" s="5">
        <v>11</v>
      </c>
    </row>
    <row r="79" spans="2:57" x14ac:dyDescent="0.25">
      <c r="Q79" s="123">
        <v>32.378759533745857</v>
      </c>
      <c r="R79" s="18">
        <v>7.7852928478917827</v>
      </c>
      <c r="S79" s="21">
        <v>47.488847316160602</v>
      </c>
      <c r="T79" s="18">
        <v>12.347100302201754</v>
      </c>
      <c r="V79" s="123">
        <v>9.4662638469284985</v>
      </c>
      <c r="W79" s="18">
        <v>22.087948976166498</v>
      </c>
      <c r="X79" s="21">
        <v>37.428667338032895</v>
      </c>
      <c r="Y79" s="18">
        <v>31.017119838872105</v>
      </c>
      <c r="AQ79" s="71">
        <v>1491</v>
      </c>
      <c r="AR79" s="72">
        <v>253</v>
      </c>
      <c r="AS79" s="71">
        <v>1449</v>
      </c>
      <c r="AT79" s="72">
        <v>984</v>
      </c>
      <c r="AU79" s="71">
        <f t="shared" si="4"/>
        <v>4177</v>
      </c>
      <c r="AV79" s="18">
        <v>359</v>
      </c>
      <c r="AW79" s="21">
        <v>786</v>
      </c>
      <c r="AX79" s="18">
        <v>188</v>
      </c>
      <c r="AY79" s="21">
        <v>1028</v>
      </c>
      <c r="AZ79" s="18">
        <f t="shared" si="0"/>
        <v>2361</v>
      </c>
      <c r="BB79" s="396">
        <v>23</v>
      </c>
      <c r="BC79" s="50">
        <v>14</v>
      </c>
      <c r="BD79" s="82">
        <v>30</v>
      </c>
      <c r="BE79" s="5">
        <v>10</v>
      </c>
    </row>
    <row r="80" spans="2:57" x14ac:dyDescent="0.25">
      <c r="Q80" s="123">
        <v>35.695475221450799</v>
      </c>
      <c r="R80" s="18">
        <v>6.0569786928417528</v>
      </c>
      <c r="S80" s="21">
        <v>34.689968877184583</v>
      </c>
      <c r="T80" s="18">
        <v>23.557577208522865</v>
      </c>
      <c r="V80" s="123">
        <v>15.205421431596781</v>
      </c>
      <c r="W80" s="18">
        <v>33.290978398983484</v>
      </c>
      <c r="X80" s="21">
        <v>7.9627276577721302</v>
      </c>
      <c r="Y80" s="18">
        <v>43.540872511647606</v>
      </c>
      <c r="AQ80" s="71">
        <v>2344</v>
      </c>
      <c r="AR80" s="72">
        <v>226</v>
      </c>
      <c r="AS80" s="71">
        <v>1213</v>
      </c>
      <c r="AT80" s="72">
        <v>1118</v>
      </c>
      <c r="AU80" s="71">
        <f t="shared" si="4"/>
        <v>4901</v>
      </c>
      <c r="AV80" s="18">
        <v>212</v>
      </c>
      <c r="AW80" s="21">
        <v>810</v>
      </c>
      <c r="AX80" s="18">
        <v>1096</v>
      </c>
      <c r="AY80" s="21">
        <v>881</v>
      </c>
      <c r="AZ80" s="18">
        <f t="shared" si="0"/>
        <v>2999</v>
      </c>
      <c r="BB80" s="396">
        <v>19</v>
      </c>
      <c r="BC80" s="50">
        <v>7</v>
      </c>
      <c r="BD80" s="82">
        <v>30</v>
      </c>
      <c r="BE80" s="5">
        <v>17</v>
      </c>
    </row>
    <row r="81" spans="17:57" x14ac:dyDescent="0.25">
      <c r="Q81" s="123">
        <v>47.826974086921034</v>
      </c>
      <c r="R81" s="18">
        <v>4.6113038155478474</v>
      </c>
      <c r="S81" s="21">
        <v>24.750051009997957</v>
      </c>
      <c r="T81" s="18">
        <v>22.811671087533156</v>
      </c>
      <c r="V81" s="123">
        <v>7.0690230076692231</v>
      </c>
      <c r="W81" s="18">
        <v>27.00900300100033</v>
      </c>
      <c r="X81" s="21">
        <v>36.545515171723906</v>
      </c>
      <c r="Y81" s="18">
        <v>29.376458819606537</v>
      </c>
      <c r="AQ81" s="71">
        <v>2384</v>
      </c>
      <c r="AR81" s="72">
        <v>219</v>
      </c>
      <c r="AS81" s="71">
        <v>1220</v>
      </c>
      <c r="AT81" s="72">
        <v>666</v>
      </c>
      <c r="AU81" s="71">
        <f t="shared" si="4"/>
        <v>4489</v>
      </c>
      <c r="AV81" s="18">
        <v>345</v>
      </c>
      <c r="AW81" s="21">
        <v>744</v>
      </c>
      <c r="AX81" s="18">
        <v>444</v>
      </c>
      <c r="AY81" s="21">
        <v>1193</v>
      </c>
      <c r="AZ81" s="18">
        <f t="shared" si="0"/>
        <v>2726</v>
      </c>
      <c r="BB81" s="396">
        <v>9</v>
      </c>
      <c r="BC81" s="50">
        <v>9</v>
      </c>
      <c r="BD81" s="82">
        <v>30</v>
      </c>
      <c r="BE81" s="5">
        <v>12</v>
      </c>
    </row>
    <row r="82" spans="17:57" x14ac:dyDescent="0.25">
      <c r="Q82" s="123">
        <v>53.107596346625087</v>
      </c>
      <c r="R82" s="18">
        <v>4.8785921140565822</v>
      </c>
      <c r="S82" s="21">
        <v>27.177545110269545</v>
      </c>
      <c r="T82" s="18">
        <v>14.836266429048786</v>
      </c>
      <c r="V82" s="123">
        <v>12.655906089508436</v>
      </c>
      <c r="W82" s="18">
        <v>27.292736610418196</v>
      </c>
      <c r="X82" s="21">
        <v>16.287600880410857</v>
      </c>
      <c r="Y82" s="18">
        <v>43.763756419662506</v>
      </c>
      <c r="AQ82" s="71">
        <v>2324</v>
      </c>
      <c r="AR82" s="72">
        <v>609</v>
      </c>
      <c r="AS82" s="71">
        <v>1859</v>
      </c>
      <c r="AT82" s="72">
        <v>502</v>
      </c>
      <c r="AU82" s="71">
        <f t="shared" si="4"/>
        <v>5294</v>
      </c>
      <c r="AV82" s="18">
        <v>399</v>
      </c>
      <c r="AW82" s="21">
        <v>556</v>
      </c>
      <c r="AX82" s="18">
        <v>371</v>
      </c>
      <c r="AY82" s="21">
        <v>1098</v>
      </c>
      <c r="AZ82" s="18">
        <f t="shared" si="0"/>
        <v>2424</v>
      </c>
      <c r="BB82" s="396">
        <v>40</v>
      </c>
      <c r="BC82" s="50">
        <v>35</v>
      </c>
      <c r="BD82" s="82">
        <v>30</v>
      </c>
      <c r="BE82" s="5">
        <v>21</v>
      </c>
    </row>
    <row r="83" spans="17:57" x14ac:dyDescent="0.25">
      <c r="Q83" s="123">
        <v>43.898753305629015</v>
      </c>
      <c r="R83" s="18">
        <v>11.503588968643747</v>
      </c>
      <c r="S83" s="21">
        <v>35.115224782772955</v>
      </c>
      <c r="T83" s="18">
        <v>9.4824329429542864</v>
      </c>
      <c r="V83" s="123">
        <v>16.46039603960396</v>
      </c>
      <c r="W83" s="18">
        <v>22.937293729372936</v>
      </c>
      <c r="X83" s="21">
        <v>15.305280528052807</v>
      </c>
      <c r="Y83" s="18">
        <v>45.297029702970299</v>
      </c>
      <c r="AQ83" s="71">
        <v>3331</v>
      </c>
      <c r="AR83" s="72">
        <v>897</v>
      </c>
      <c r="AS83" s="71">
        <v>1017</v>
      </c>
      <c r="AT83" s="72">
        <v>879</v>
      </c>
      <c r="AU83" s="71">
        <f t="shared" si="4"/>
        <v>6124</v>
      </c>
      <c r="AV83" s="18">
        <v>425</v>
      </c>
      <c r="AW83" s="21">
        <v>961</v>
      </c>
      <c r="AX83" s="18">
        <v>721</v>
      </c>
      <c r="AY83" s="21">
        <v>776</v>
      </c>
      <c r="AZ83" s="18">
        <f t="shared" si="0"/>
        <v>2883</v>
      </c>
      <c r="BB83" s="396">
        <v>48</v>
      </c>
      <c r="BC83" s="50">
        <v>38</v>
      </c>
      <c r="BD83" s="82">
        <v>30</v>
      </c>
      <c r="BE83" s="5">
        <v>16</v>
      </c>
    </row>
    <row r="84" spans="17:57" x14ac:dyDescent="0.25">
      <c r="Q84" s="123">
        <v>54.392553886348793</v>
      </c>
      <c r="R84" s="18">
        <v>14.647289353363815</v>
      </c>
      <c r="S84" s="21">
        <v>16.606792945787067</v>
      </c>
      <c r="T84" s="18">
        <v>14.353363814500328</v>
      </c>
      <c r="V84" s="123">
        <v>14.741588622962192</v>
      </c>
      <c r="W84" s="18">
        <v>33.333333333333329</v>
      </c>
      <c r="X84" s="21">
        <v>25.008671522719389</v>
      </c>
      <c r="Y84" s="18">
        <v>26.916406520985088</v>
      </c>
      <c r="AQ84" s="71">
        <v>1325</v>
      </c>
      <c r="AR84" s="72">
        <v>278</v>
      </c>
      <c r="AS84" s="71">
        <v>1224</v>
      </c>
      <c r="AT84" s="72">
        <v>870</v>
      </c>
      <c r="AU84" s="71">
        <f t="shared" si="4"/>
        <v>3697</v>
      </c>
      <c r="AV84" s="18">
        <v>537</v>
      </c>
      <c r="AW84" s="21">
        <v>196</v>
      </c>
      <c r="AX84" s="18">
        <v>532</v>
      </c>
      <c r="AY84" s="21">
        <v>1964</v>
      </c>
      <c r="AZ84" s="18">
        <f t="shared" si="0"/>
        <v>3229</v>
      </c>
      <c r="BB84" s="396">
        <v>22</v>
      </c>
      <c r="BC84" s="50">
        <v>15</v>
      </c>
      <c r="BD84" s="82">
        <v>36</v>
      </c>
      <c r="BE84" s="5">
        <v>12</v>
      </c>
    </row>
    <row r="85" spans="17:57" x14ac:dyDescent="0.25">
      <c r="Q85" s="123">
        <v>35.839870164998651</v>
      </c>
      <c r="R85" s="18">
        <v>7.519610494995943</v>
      </c>
      <c r="S85" s="21">
        <v>33.107925344874225</v>
      </c>
      <c r="T85" s="18">
        <v>23.532593995131187</v>
      </c>
      <c r="V85" s="123">
        <v>16.630535769588111</v>
      </c>
      <c r="W85" s="18">
        <v>6.069990709197894</v>
      </c>
      <c r="X85" s="21">
        <v>16.475689067822856</v>
      </c>
      <c r="Y85" s="18">
        <v>60.823784453391141</v>
      </c>
      <c r="AQ85" s="71">
        <v>5111</v>
      </c>
      <c r="AR85" s="72">
        <v>1134</v>
      </c>
      <c r="AS85" s="71">
        <v>1636</v>
      </c>
      <c r="AT85" s="72">
        <v>1078</v>
      </c>
      <c r="AU85" s="71">
        <f t="shared" si="4"/>
        <v>8959</v>
      </c>
      <c r="AV85" s="18">
        <v>304</v>
      </c>
      <c r="AW85" s="21">
        <v>880</v>
      </c>
      <c r="AX85" s="18">
        <v>460</v>
      </c>
      <c r="AY85" s="21">
        <v>1130</v>
      </c>
      <c r="AZ85" s="18">
        <f t="shared" si="0"/>
        <v>2774</v>
      </c>
      <c r="BB85" s="396">
        <v>74</v>
      </c>
      <c r="BC85" s="50">
        <v>65</v>
      </c>
      <c r="BD85" s="82">
        <v>24</v>
      </c>
      <c r="BE85" s="5">
        <v>9</v>
      </c>
    </row>
    <row r="86" spans="17:57" x14ac:dyDescent="0.25">
      <c r="Q86" s="123">
        <v>57.048777765375604</v>
      </c>
      <c r="R86" s="18">
        <v>12.657662685567587</v>
      </c>
      <c r="S86" s="21">
        <v>18.260966625739481</v>
      </c>
      <c r="T86" s="18">
        <v>12.032592923317335</v>
      </c>
      <c r="V86" s="123">
        <v>10.95890410958904</v>
      </c>
      <c r="W86" s="18">
        <v>31.723143475126172</v>
      </c>
      <c r="X86" s="21">
        <v>16.58255227108868</v>
      </c>
      <c r="Y86" s="18">
        <v>40.735400144196106</v>
      </c>
      <c r="AQ86" s="71">
        <v>1377</v>
      </c>
      <c r="AR86" s="72">
        <v>1265</v>
      </c>
      <c r="AS86" s="71">
        <v>1770</v>
      </c>
      <c r="AT86" s="72">
        <v>1454</v>
      </c>
      <c r="AU86" s="71">
        <f t="shared" si="4"/>
        <v>5866</v>
      </c>
      <c r="AV86" s="18">
        <v>294</v>
      </c>
      <c r="AW86" s="21">
        <v>122</v>
      </c>
      <c r="AX86" s="18">
        <v>408</v>
      </c>
      <c r="AY86" s="21">
        <v>800</v>
      </c>
      <c r="AZ86" s="18">
        <f t="shared" si="0"/>
        <v>1624</v>
      </c>
      <c r="BB86" s="396">
        <v>38</v>
      </c>
      <c r="BC86" s="50">
        <v>19</v>
      </c>
      <c r="BD86" s="82">
        <v>26</v>
      </c>
      <c r="BE86" s="5">
        <v>14</v>
      </c>
    </row>
    <row r="87" spans="17:57" x14ac:dyDescent="0.25">
      <c r="Q87" s="123">
        <v>23.474258438458918</v>
      </c>
      <c r="R87" s="18">
        <v>21.564950562563929</v>
      </c>
      <c r="S87" s="21">
        <v>30.173883395840434</v>
      </c>
      <c r="T87" s="18">
        <v>24.786907603136722</v>
      </c>
      <c r="V87" s="123">
        <v>18.103448275862068</v>
      </c>
      <c r="W87" s="18">
        <v>7.5123152709359609</v>
      </c>
      <c r="X87" s="21">
        <v>25.123152709359609</v>
      </c>
      <c r="Y87" s="18">
        <v>49.261083743842363</v>
      </c>
      <c r="AQ87" s="71">
        <v>1722</v>
      </c>
      <c r="AR87" s="72">
        <v>477</v>
      </c>
      <c r="AS87" s="71">
        <v>1260</v>
      </c>
      <c r="AT87" s="72">
        <v>1200</v>
      </c>
      <c r="AU87" s="71">
        <f t="shared" si="4"/>
        <v>4659</v>
      </c>
      <c r="AV87" s="18">
        <v>257</v>
      </c>
      <c r="AW87" s="21">
        <v>986</v>
      </c>
      <c r="AX87" s="18">
        <v>298</v>
      </c>
      <c r="AY87" s="21">
        <v>1381</v>
      </c>
      <c r="AZ87" s="18">
        <f t="shared" si="0"/>
        <v>2922</v>
      </c>
      <c r="BB87" s="396">
        <v>18</v>
      </c>
      <c r="BC87" s="50">
        <v>6</v>
      </c>
      <c r="BD87" s="82">
        <v>33</v>
      </c>
      <c r="BE87" s="5">
        <v>7</v>
      </c>
    </row>
    <row r="88" spans="17:57" x14ac:dyDescent="0.25">
      <c r="Q88" s="123">
        <v>36.96072118480361</v>
      </c>
      <c r="R88" s="18">
        <v>10.238248551191242</v>
      </c>
      <c r="S88" s="21">
        <v>27.044430135222154</v>
      </c>
      <c r="T88" s="18">
        <v>25.756600128783003</v>
      </c>
      <c r="V88" s="123">
        <v>8.7953456536618742</v>
      </c>
      <c r="W88" s="18">
        <v>33.744010951403148</v>
      </c>
      <c r="X88" s="21">
        <v>10.198494182067078</v>
      </c>
      <c r="Y88" s="18">
        <v>47.262149212867897</v>
      </c>
      <c r="AQ88" s="71">
        <v>2946</v>
      </c>
      <c r="AR88" s="72">
        <v>293</v>
      </c>
      <c r="AS88" s="71">
        <v>1907</v>
      </c>
      <c r="AT88" s="72">
        <v>710</v>
      </c>
      <c r="AU88" s="71">
        <f t="shared" si="4"/>
        <v>5856</v>
      </c>
      <c r="AV88" s="18">
        <v>307</v>
      </c>
      <c r="AW88" s="21">
        <v>298</v>
      </c>
      <c r="AX88" s="18">
        <v>477</v>
      </c>
      <c r="AY88" s="21">
        <v>1164</v>
      </c>
      <c r="AZ88" s="18">
        <f t="shared" si="0"/>
        <v>2246</v>
      </c>
      <c r="BB88" s="396">
        <v>25</v>
      </c>
      <c r="BC88" s="50">
        <v>22</v>
      </c>
      <c r="BD88" s="82">
        <v>11</v>
      </c>
      <c r="BE88" s="5">
        <v>5</v>
      </c>
    </row>
    <row r="89" spans="17:57" x14ac:dyDescent="0.25">
      <c r="Q89" s="123">
        <v>50.307377049180324</v>
      </c>
      <c r="R89" s="18">
        <v>5.0034153005464477</v>
      </c>
      <c r="S89" s="21">
        <v>32.564890710382514</v>
      </c>
      <c r="T89" s="18">
        <v>12.12431693989071</v>
      </c>
      <c r="V89" s="123">
        <v>13.668744434550312</v>
      </c>
      <c r="W89" s="18">
        <v>13.268032056990206</v>
      </c>
      <c r="X89" s="21">
        <v>21.237756010685661</v>
      </c>
      <c r="Y89" s="18">
        <v>51.825467497773822</v>
      </c>
      <c r="AQ89" s="71">
        <v>1266</v>
      </c>
      <c r="AR89" s="72">
        <v>297</v>
      </c>
      <c r="AS89" s="71">
        <v>951</v>
      </c>
      <c r="AT89" s="72">
        <v>826</v>
      </c>
      <c r="AU89" s="71">
        <f t="shared" si="4"/>
        <v>3340</v>
      </c>
      <c r="AV89" s="18">
        <v>702</v>
      </c>
      <c r="AW89" s="21">
        <v>262</v>
      </c>
      <c r="AX89" s="18">
        <v>325</v>
      </c>
      <c r="AY89" s="21">
        <v>737</v>
      </c>
      <c r="AZ89" s="18">
        <f t="shared" si="0"/>
        <v>2026</v>
      </c>
      <c r="BB89" s="396">
        <v>6</v>
      </c>
      <c r="BC89" s="50">
        <v>6</v>
      </c>
      <c r="BD89" s="82">
        <v>30</v>
      </c>
      <c r="BE89" s="5">
        <v>26</v>
      </c>
    </row>
    <row r="90" spans="17:57" x14ac:dyDescent="0.25">
      <c r="Q90" s="123">
        <v>37.904191616766468</v>
      </c>
      <c r="R90" s="18">
        <v>8.8922155688622766</v>
      </c>
      <c r="S90" s="21">
        <v>28.473053892215567</v>
      </c>
      <c r="T90" s="18">
        <v>24.730538922155691</v>
      </c>
      <c r="V90" s="123">
        <v>34.649555774925958</v>
      </c>
      <c r="W90" s="18">
        <v>12.931885488647582</v>
      </c>
      <c r="X90" s="21">
        <v>16.041461006910168</v>
      </c>
      <c r="Y90" s="18">
        <v>36.377097729516287</v>
      </c>
      <c r="AQ90" s="71">
        <v>5184</v>
      </c>
      <c r="AR90" s="72">
        <v>136</v>
      </c>
      <c r="AS90" s="71">
        <v>1110</v>
      </c>
      <c r="AT90" s="72">
        <v>694</v>
      </c>
      <c r="AU90" s="71">
        <f t="shared" si="4"/>
        <v>7124</v>
      </c>
      <c r="AV90" s="18">
        <v>376</v>
      </c>
      <c r="AW90" s="21">
        <v>1519</v>
      </c>
      <c r="AX90" s="18">
        <v>1073</v>
      </c>
      <c r="AY90" s="21">
        <v>518</v>
      </c>
      <c r="AZ90" s="18">
        <f t="shared" si="0"/>
        <v>3486</v>
      </c>
      <c r="BB90" s="396">
        <v>37</v>
      </c>
      <c r="BC90" s="50">
        <v>37</v>
      </c>
      <c r="BD90" s="82">
        <v>32</v>
      </c>
      <c r="BE90" s="5">
        <v>20</v>
      </c>
    </row>
    <row r="91" spans="17:57" x14ac:dyDescent="0.25">
      <c r="Q91" s="123">
        <v>72.768107804604156</v>
      </c>
      <c r="R91" s="18">
        <v>1.9090398652442448</v>
      </c>
      <c r="S91" s="21">
        <v>15.581134194272881</v>
      </c>
      <c r="T91" s="18">
        <v>9.7417181358787204</v>
      </c>
      <c r="V91" s="123">
        <v>10.78600114744693</v>
      </c>
      <c r="W91" s="18">
        <v>43.574297188755018</v>
      </c>
      <c r="X91" s="21">
        <v>30.78026391279403</v>
      </c>
      <c r="Y91" s="18">
        <v>14.859437751004014</v>
      </c>
      <c r="AQ91" s="71">
        <v>1370</v>
      </c>
      <c r="AR91" s="72">
        <v>1285</v>
      </c>
      <c r="AS91" s="71">
        <v>1704</v>
      </c>
      <c r="AT91" s="72">
        <v>1511</v>
      </c>
      <c r="AU91" s="71">
        <f t="shared" si="4"/>
        <v>5870</v>
      </c>
      <c r="AV91" s="18">
        <v>413</v>
      </c>
      <c r="AW91" s="21">
        <v>810</v>
      </c>
      <c r="AX91" s="18">
        <v>753</v>
      </c>
      <c r="AY91" s="21">
        <v>800</v>
      </c>
      <c r="AZ91" s="18">
        <f t="shared" si="0"/>
        <v>2776</v>
      </c>
      <c r="BB91" s="396">
        <v>29</v>
      </c>
      <c r="BC91" s="50">
        <v>12</v>
      </c>
      <c r="BD91" s="82">
        <v>30</v>
      </c>
      <c r="BE91" s="5">
        <v>20</v>
      </c>
    </row>
    <row r="92" spans="17:57" x14ac:dyDescent="0.25">
      <c r="Q92" s="123">
        <v>23.339011925042588</v>
      </c>
      <c r="R92" s="18">
        <v>21.890971039182283</v>
      </c>
      <c r="S92" s="21">
        <v>29.028960817717209</v>
      </c>
      <c r="T92" s="18">
        <v>25.741056218057924</v>
      </c>
      <c r="V92" s="123">
        <v>14.877521613832853</v>
      </c>
      <c r="W92" s="18">
        <v>29.178674351585016</v>
      </c>
      <c r="X92" s="21">
        <v>27.125360230547553</v>
      </c>
      <c r="Y92" s="18">
        <v>28.818443804034583</v>
      </c>
      <c r="AQ92" s="71">
        <v>3330</v>
      </c>
      <c r="AR92" s="72">
        <v>463</v>
      </c>
      <c r="AS92" s="71">
        <v>1521</v>
      </c>
      <c r="AT92" s="72">
        <v>565</v>
      </c>
      <c r="AU92" s="71">
        <f t="shared" si="4"/>
        <v>5879</v>
      </c>
      <c r="AV92" s="18">
        <v>482</v>
      </c>
      <c r="AW92" s="21">
        <v>1032</v>
      </c>
      <c r="AX92" s="18">
        <v>820</v>
      </c>
      <c r="AY92" s="21">
        <v>1041</v>
      </c>
      <c r="AZ92" s="18">
        <f t="shared" si="0"/>
        <v>3375</v>
      </c>
      <c r="BB92" s="396">
        <v>13</v>
      </c>
      <c r="BC92" s="50">
        <v>10</v>
      </c>
      <c r="BD92" s="82">
        <v>29</v>
      </c>
      <c r="BE92" s="5">
        <v>15</v>
      </c>
    </row>
    <row r="93" spans="17:57" x14ac:dyDescent="0.25">
      <c r="Q93" s="123">
        <v>56.642286103078753</v>
      </c>
      <c r="R93" s="18">
        <v>7.8754890287463848</v>
      </c>
      <c r="S93" s="21">
        <v>25.871746895730567</v>
      </c>
      <c r="T93" s="18">
        <v>9.6104779724442935</v>
      </c>
      <c r="V93" s="123">
        <v>14.281481481481482</v>
      </c>
      <c r="W93" s="18">
        <v>30.577777777777776</v>
      </c>
      <c r="X93" s="21">
        <v>24.296296296296298</v>
      </c>
      <c r="Y93" s="18">
        <v>30.844444444444445</v>
      </c>
      <c r="AQ93" s="71">
        <v>2736</v>
      </c>
      <c r="AR93" s="72">
        <v>287</v>
      </c>
      <c r="AS93" s="71">
        <v>1409</v>
      </c>
      <c r="AT93" s="72">
        <v>951</v>
      </c>
      <c r="AU93" s="71">
        <f t="shared" si="4"/>
        <v>5383</v>
      </c>
      <c r="AV93" s="18">
        <v>347</v>
      </c>
      <c r="AW93" s="21">
        <v>600</v>
      </c>
      <c r="AX93" s="18">
        <v>899</v>
      </c>
      <c r="AY93" s="21">
        <v>1043</v>
      </c>
      <c r="AZ93" s="18">
        <f t="shared" si="0"/>
        <v>2889</v>
      </c>
      <c r="BB93" s="396">
        <v>48</v>
      </c>
      <c r="BC93" s="50">
        <v>43</v>
      </c>
      <c r="BD93" s="82">
        <v>30</v>
      </c>
      <c r="BE93" s="5">
        <v>7</v>
      </c>
    </row>
    <row r="94" spans="17:57" x14ac:dyDescent="0.25">
      <c r="Q94" s="123">
        <v>50.826676574400885</v>
      </c>
      <c r="R94" s="18">
        <v>5.3315994798439537</v>
      </c>
      <c r="S94" s="21">
        <v>26.17499535574958</v>
      </c>
      <c r="T94" s="18">
        <v>17.666728590005572</v>
      </c>
      <c r="V94" s="123">
        <v>12.011076497057806</v>
      </c>
      <c r="W94" s="18">
        <v>20.768431983385256</v>
      </c>
      <c r="X94" s="21">
        <v>31.118033921772238</v>
      </c>
      <c r="Y94" s="18">
        <v>36.102457597784699</v>
      </c>
      <c r="AQ94" s="71">
        <v>2009</v>
      </c>
      <c r="AR94" s="72">
        <v>351</v>
      </c>
      <c r="AS94" s="71">
        <v>2088</v>
      </c>
      <c r="AT94" s="72">
        <v>1029</v>
      </c>
      <c r="AU94" s="71">
        <f t="shared" si="4"/>
        <v>5477</v>
      </c>
      <c r="AV94" s="18">
        <v>370</v>
      </c>
      <c r="AW94" s="21">
        <v>893</v>
      </c>
      <c r="AX94" s="18">
        <v>678</v>
      </c>
      <c r="AY94" s="21">
        <v>1266</v>
      </c>
      <c r="AZ94" s="18">
        <f t="shared" si="0"/>
        <v>3207</v>
      </c>
      <c r="BB94" s="396">
        <v>30</v>
      </c>
      <c r="BC94" s="50">
        <v>11</v>
      </c>
      <c r="BD94" s="82">
        <v>27</v>
      </c>
      <c r="BE94" s="5">
        <v>7</v>
      </c>
    </row>
    <row r="95" spans="17:57" x14ac:dyDescent="0.25">
      <c r="Q95" s="123">
        <v>36.680664597407343</v>
      </c>
      <c r="R95" s="18">
        <v>6.4086178564907792</v>
      </c>
      <c r="S95" s="21">
        <v>38.123060069381047</v>
      </c>
      <c r="T95" s="18">
        <v>18.787657476720831</v>
      </c>
      <c r="V95" s="123">
        <v>11.537262238852509</v>
      </c>
      <c r="W95" s="18">
        <v>27.845338322419703</v>
      </c>
      <c r="X95" s="21">
        <v>21.141253507951358</v>
      </c>
      <c r="Y95" s="18">
        <v>39.476145930776426</v>
      </c>
      <c r="AQ95" s="71">
        <v>3470</v>
      </c>
      <c r="AR95" s="72">
        <v>523</v>
      </c>
      <c r="AS95" s="71">
        <v>3182</v>
      </c>
      <c r="AT95" s="72">
        <v>1050</v>
      </c>
      <c r="AU95" s="71">
        <f t="shared" si="4"/>
        <v>8225</v>
      </c>
      <c r="AV95" s="22">
        <v>292</v>
      </c>
      <c r="AW95" s="23">
        <v>757</v>
      </c>
      <c r="AX95" s="22">
        <v>233</v>
      </c>
      <c r="AY95" s="23">
        <v>1260</v>
      </c>
      <c r="AZ95" s="22">
        <f t="shared" si="0"/>
        <v>2542</v>
      </c>
      <c r="BB95" s="396">
        <v>23</v>
      </c>
      <c r="BC95" s="50">
        <v>11</v>
      </c>
      <c r="BD95" s="83">
        <v>26</v>
      </c>
      <c r="BE95" s="26">
        <v>9</v>
      </c>
    </row>
    <row r="96" spans="17:57" x14ac:dyDescent="0.25">
      <c r="Q96" s="123">
        <v>42.18844984802432</v>
      </c>
      <c r="R96" s="18">
        <v>6.3586626139817621</v>
      </c>
      <c r="S96" s="21">
        <v>38.68693009118541</v>
      </c>
      <c r="T96" s="18">
        <v>12.76595744680851</v>
      </c>
      <c r="V96" s="123">
        <v>11.487018095987411</v>
      </c>
      <c r="W96" s="18">
        <v>29.779701022816678</v>
      </c>
      <c r="X96" s="21">
        <v>9.1660110149488592</v>
      </c>
      <c r="Y96" s="18">
        <v>49.567269866247052</v>
      </c>
      <c r="AQ96" s="71">
        <v>2221</v>
      </c>
      <c r="AR96" s="72">
        <v>673</v>
      </c>
      <c r="AS96" s="71">
        <v>1140</v>
      </c>
      <c r="AT96" s="72">
        <v>1440</v>
      </c>
      <c r="AU96" s="71">
        <f t="shared" si="4"/>
        <v>5474</v>
      </c>
      <c r="AV96" s="22">
        <v>386</v>
      </c>
      <c r="AW96" s="23">
        <v>336</v>
      </c>
      <c r="AX96" s="22">
        <v>434</v>
      </c>
      <c r="AY96" s="23">
        <v>1063</v>
      </c>
      <c r="AZ96" s="22">
        <f t="shared" si="0"/>
        <v>2219</v>
      </c>
      <c r="BB96" s="396">
        <v>32</v>
      </c>
      <c r="BC96" s="50">
        <v>15</v>
      </c>
      <c r="BD96" s="83">
        <v>51</v>
      </c>
      <c r="BE96" s="26">
        <v>16</v>
      </c>
    </row>
    <row r="97" spans="17:57" ht="16.5" customHeight="1" x14ac:dyDescent="0.25">
      <c r="Q97" s="123">
        <v>40.573620752648885</v>
      </c>
      <c r="R97" s="18">
        <v>12.294483010595544</v>
      </c>
      <c r="S97" s="21">
        <v>20.825721592985019</v>
      </c>
      <c r="T97" s="18">
        <v>26.306174643770554</v>
      </c>
      <c r="V97" s="123">
        <v>17.395223073456513</v>
      </c>
      <c r="W97" s="18">
        <v>15.141955835962145</v>
      </c>
      <c r="X97" s="21">
        <v>19.558359621451103</v>
      </c>
      <c r="Y97" s="18">
        <v>47.90446146913024</v>
      </c>
      <c r="AQ97" s="71">
        <v>2116</v>
      </c>
      <c r="AR97" s="72">
        <v>394</v>
      </c>
      <c r="AS97" s="71">
        <v>1739</v>
      </c>
      <c r="AT97" s="72">
        <v>980</v>
      </c>
      <c r="AU97" s="71">
        <f t="shared" si="4"/>
        <v>5229</v>
      </c>
      <c r="AV97" s="22">
        <v>334</v>
      </c>
      <c r="AW97" s="23">
        <v>573</v>
      </c>
      <c r="AX97" s="22">
        <v>387</v>
      </c>
      <c r="AY97" s="23">
        <v>637</v>
      </c>
      <c r="AZ97" s="22">
        <f t="shared" si="0"/>
        <v>1931</v>
      </c>
      <c r="BB97" s="396">
        <v>34</v>
      </c>
      <c r="BC97" s="50">
        <v>22</v>
      </c>
      <c r="BD97" s="83">
        <v>25</v>
      </c>
      <c r="BE97" s="26">
        <v>16</v>
      </c>
    </row>
    <row r="98" spans="17:57" x14ac:dyDescent="0.25">
      <c r="Q98" s="123">
        <v>40.466628418435647</v>
      </c>
      <c r="R98" s="18">
        <v>7.5349015108051258</v>
      </c>
      <c r="S98" s="21">
        <v>33.256836871294702</v>
      </c>
      <c r="T98" s="18">
        <v>18.741633199464523</v>
      </c>
      <c r="V98" s="123">
        <v>17.296737441740031</v>
      </c>
      <c r="W98" s="18">
        <v>29.673744174003108</v>
      </c>
      <c r="X98" s="21">
        <v>20.041429311237703</v>
      </c>
      <c r="Y98" s="18">
        <v>32.988089073019161</v>
      </c>
      <c r="AQ98" s="71">
        <v>2154</v>
      </c>
      <c r="AR98" s="72">
        <v>704</v>
      </c>
      <c r="AS98" s="71">
        <v>2643</v>
      </c>
      <c r="AT98" s="72">
        <v>855</v>
      </c>
      <c r="AU98" s="71">
        <f t="shared" si="4"/>
        <v>6356</v>
      </c>
      <c r="AV98" s="22">
        <v>365</v>
      </c>
      <c r="AW98" s="23">
        <v>688</v>
      </c>
      <c r="AX98" s="22">
        <v>271</v>
      </c>
      <c r="AY98" s="23">
        <v>1058</v>
      </c>
      <c r="AZ98" s="22">
        <f t="shared" si="0"/>
        <v>2382</v>
      </c>
      <c r="BB98" s="396">
        <v>25</v>
      </c>
      <c r="BC98" s="50">
        <v>12</v>
      </c>
      <c r="BD98" s="83">
        <v>35</v>
      </c>
      <c r="BE98" s="26">
        <v>10</v>
      </c>
    </row>
    <row r="99" spans="17:57" x14ac:dyDescent="0.25">
      <c r="Q99" s="123">
        <v>33.889238514789177</v>
      </c>
      <c r="R99" s="18">
        <v>11.076148521082443</v>
      </c>
      <c r="S99" s="21">
        <v>41.582756450597856</v>
      </c>
      <c r="T99" s="18">
        <v>13.451856513530522</v>
      </c>
      <c r="V99" s="123">
        <v>15.323257766582705</v>
      </c>
      <c r="W99" s="18">
        <v>28.883291351805205</v>
      </c>
      <c r="X99" s="21">
        <v>11.376994122586062</v>
      </c>
      <c r="Y99" s="18">
        <v>44.416456759026026</v>
      </c>
      <c r="AQ99" s="71">
        <v>3402</v>
      </c>
      <c r="AR99" s="72">
        <v>510</v>
      </c>
      <c r="AS99" s="71">
        <v>1518</v>
      </c>
      <c r="AT99" s="72">
        <v>802</v>
      </c>
      <c r="AU99" s="71">
        <f t="shared" si="4"/>
        <v>6232</v>
      </c>
      <c r="AV99" s="22">
        <v>568</v>
      </c>
      <c r="AW99" s="23">
        <v>1306</v>
      </c>
      <c r="AX99" s="22">
        <v>859</v>
      </c>
      <c r="AY99" s="23">
        <v>1171</v>
      </c>
      <c r="AZ99" s="22">
        <f t="shared" si="0"/>
        <v>3904</v>
      </c>
      <c r="BB99" s="396">
        <v>39</v>
      </c>
      <c r="BC99" s="50">
        <v>34</v>
      </c>
      <c r="BD99" s="83">
        <v>26</v>
      </c>
      <c r="BE99" s="26">
        <v>23</v>
      </c>
    </row>
    <row r="100" spans="17:57" x14ac:dyDescent="0.25">
      <c r="Q100" s="123">
        <v>54.589216944801024</v>
      </c>
      <c r="R100" s="18">
        <v>8.1835686777920422</v>
      </c>
      <c r="S100" s="21">
        <v>24.358151476251606</v>
      </c>
      <c r="T100" s="18">
        <v>12.869062901155329</v>
      </c>
      <c r="V100" s="123">
        <v>14.549180327868852</v>
      </c>
      <c r="W100" s="18">
        <v>33.452868852459019</v>
      </c>
      <c r="X100" s="21">
        <v>22.003073770491806</v>
      </c>
      <c r="Y100" s="18">
        <v>29.994877049180328</v>
      </c>
      <c r="AQ100" s="71">
        <v>4274</v>
      </c>
      <c r="AR100" s="72">
        <v>428</v>
      </c>
      <c r="AS100" s="71">
        <v>636</v>
      </c>
      <c r="AT100" s="72">
        <v>745</v>
      </c>
      <c r="AU100" s="71">
        <f t="shared" si="4"/>
        <v>6083</v>
      </c>
      <c r="AV100" s="22">
        <v>1162</v>
      </c>
      <c r="AW100" s="23">
        <v>1262</v>
      </c>
      <c r="AX100" s="22">
        <v>378</v>
      </c>
      <c r="AY100" s="23">
        <v>1213</v>
      </c>
      <c r="AZ100" s="22">
        <f t="shared" si="0"/>
        <v>4015</v>
      </c>
      <c r="BB100" s="396">
        <v>55</v>
      </c>
      <c r="BC100" s="50">
        <v>39</v>
      </c>
      <c r="BD100" s="83">
        <v>34</v>
      </c>
      <c r="BE100" s="26">
        <v>29</v>
      </c>
    </row>
    <row r="101" spans="17:57" x14ac:dyDescent="0.25">
      <c r="Q101" s="123">
        <v>70.261384185434821</v>
      </c>
      <c r="R101" s="18">
        <v>7.0360019727108343</v>
      </c>
      <c r="S101" s="21">
        <v>10.455367417392734</v>
      </c>
      <c r="T101" s="18">
        <v>12.247246424461615</v>
      </c>
      <c r="V101" s="123">
        <v>28.941469489414693</v>
      </c>
      <c r="W101" s="18">
        <v>31.432129514321293</v>
      </c>
      <c r="X101" s="21">
        <v>9.4146948941469493</v>
      </c>
      <c r="Y101" s="18">
        <v>30.211706102117059</v>
      </c>
      <c r="AQ101" s="71">
        <v>1606</v>
      </c>
      <c r="AR101" s="72">
        <v>407</v>
      </c>
      <c r="AS101" s="71">
        <v>1238</v>
      </c>
      <c r="AT101" s="72">
        <v>799</v>
      </c>
      <c r="AU101" s="71">
        <f t="shared" si="4"/>
        <v>4050</v>
      </c>
      <c r="AV101" s="22">
        <v>583</v>
      </c>
      <c r="AW101" s="23">
        <v>635</v>
      </c>
      <c r="AX101" s="22">
        <v>347</v>
      </c>
      <c r="AY101" s="23">
        <v>1283</v>
      </c>
      <c r="AZ101" s="22">
        <f t="shared" si="0"/>
        <v>2848</v>
      </c>
      <c r="BB101" s="396">
        <v>18</v>
      </c>
      <c r="BC101" s="50">
        <v>10</v>
      </c>
      <c r="BD101" s="83">
        <v>45</v>
      </c>
      <c r="BE101" s="26">
        <v>31</v>
      </c>
    </row>
    <row r="102" spans="17:57" x14ac:dyDescent="0.25">
      <c r="Q102" s="123">
        <v>39.654320987654323</v>
      </c>
      <c r="R102" s="18">
        <v>10.049382716049383</v>
      </c>
      <c r="S102" s="21">
        <v>30.567901234567902</v>
      </c>
      <c r="T102" s="18">
        <v>19.728395061728396</v>
      </c>
      <c r="V102" s="123">
        <v>20.470505617977526</v>
      </c>
      <c r="W102" s="18">
        <v>22.296348314606742</v>
      </c>
      <c r="X102" s="21">
        <v>12.183988764044944</v>
      </c>
      <c r="Y102" s="18">
        <v>45.049157303370784</v>
      </c>
      <c r="AQ102" s="74">
        <v>5062</v>
      </c>
      <c r="AR102" s="75">
        <v>341</v>
      </c>
      <c r="AS102" s="74">
        <v>2523</v>
      </c>
      <c r="AT102" s="75">
        <v>1127</v>
      </c>
      <c r="AU102" s="74">
        <f t="shared" si="4"/>
        <v>9053</v>
      </c>
      <c r="AV102" s="22">
        <v>225</v>
      </c>
      <c r="AW102" s="23">
        <v>751</v>
      </c>
      <c r="AX102" s="22">
        <v>122</v>
      </c>
      <c r="AY102" s="23">
        <v>1535</v>
      </c>
      <c r="AZ102" s="22">
        <f t="shared" si="0"/>
        <v>2633</v>
      </c>
      <c r="BB102" s="94">
        <v>41</v>
      </c>
      <c r="BC102" s="39">
        <v>39</v>
      </c>
      <c r="BD102" s="83">
        <v>45</v>
      </c>
      <c r="BE102" s="26">
        <v>9</v>
      </c>
    </row>
    <row r="103" spans="17:57" x14ac:dyDescent="0.25">
      <c r="Q103" s="123">
        <v>55.915166243234282</v>
      </c>
      <c r="R103" s="18">
        <v>3.766707168894289</v>
      </c>
      <c r="S103" s="21">
        <v>27.869214624986192</v>
      </c>
      <c r="T103" s="18">
        <v>12.448911962885232</v>
      </c>
      <c r="V103" s="123">
        <v>8.5453854918344092</v>
      </c>
      <c r="W103" s="18">
        <v>28.522597797189519</v>
      </c>
      <c r="X103" s="21">
        <v>4.633497911127991</v>
      </c>
      <c r="Y103" s="18">
        <v>58.29851879984809</v>
      </c>
      <c r="AQ103" s="74">
        <v>6649</v>
      </c>
      <c r="AR103" s="75">
        <v>1004</v>
      </c>
      <c r="AS103" s="74">
        <v>923</v>
      </c>
      <c r="AT103" s="75">
        <v>1081</v>
      </c>
      <c r="AU103" s="74">
        <f t="shared" si="4"/>
        <v>9657</v>
      </c>
      <c r="AV103" s="22">
        <v>481</v>
      </c>
      <c r="AW103" s="23">
        <v>573</v>
      </c>
      <c r="AX103" s="22">
        <v>790</v>
      </c>
      <c r="AY103" s="23">
        <v>1170</v>
      </c>
      <c r="AZ103" s="22">
        <f t="shared" si="0"/>
        <v>3014</v>
      </c>
      <c r="BB103" s="94">
        <v>67</v>
      </c>
      <c r="BC103" s="39">
        <v>67</v>
      </c>
      <c r="BD103" s="83">
        <v>39</v>
      </c>
      <c r="BE103" s="26">
        <v>25</v>
      </c>
    </row>
    <row r="104" spans="17:57" x14ac:dyDescent="0.25">
      <c r="Q104" s="123">
        <v>68.851610230920585</v>
      </c>
      <c r="R104" s="18">
        <v>10.396603500051777</v>
      </c>
      <c r="S104" s="21">
        <v>9.5578336957647316</v>
      </c>
      <c r="T104" s="18">
        <v>11.193952573262917</v>
      </c>
      <c r="V104" s="123">
        <v>15.958858659588588</v>
      </c>
      <c r="W104" s="18">
        <v>19.011280690112805</v>
      </c>
      <c r="X104" s="21">
        <v>26.211015262110156</v>
      </c>
      <c r="Y104" s="18">
        <v>38.818845388188457</v>
      </c>
      <c r="AQ104" s="74">
        <v>5331</v>
      </c>
      <c r="AR104" s="75">
        <v>822</v>
      </c>
      <c r="AS104" s="74">
        <v>3946</v>
      </c>
      <c r="AT104" s="75">
        <v>874</v>
      </c>
      <c r="AU104" s="74">
        <f t="shared" si="4"/>
        <v>10973</v>
      </c>
      <c r="AV104" s="22">
        <v>501</v>
      </c>
      <c r="AW104" s="23">
        <v>778</v>
      </c>
      <c r="AX104" s="22">
        <v>275</v>
      </c>
      <c r="AY104" s="23">
        <v>916</v>
      </c>
      <c r="AZ104" s="22">
        <f t="shared" si="0"/>
        <v>2470</v>
      </c>
      <c r="BB104" s="94">
        <v>93</v>
      </c>
      <c r="BC104" s="39">
        <v>81</v>
      </c>
      <c r="BD104" s="83">
        <v>41</v>
      </c>
      <c r="BE104" s="26">
        <v>28</v>
      </c>
    </row>
    <row r="105" spans="17:57" x14ac:dyDescent="0.25">
      <c r="Q105" s="123">
        <v>48.582885263829404</v>
      </c>
      <c r="R105" s="18">
        <v>7.4911145539050397</v>
      </c>
      <c r="S105" s="21">
        <v>35.960995169962636</v>
      </c>
      <c r="T105" s="18">
        <v>7.9650050123029255</v>
      </c>
      <c r="V105" s="123">
        <v>20.283400809716596</v>
      </c>
      <c r="W105" s="18">
        <v>31.497975708502025</v>
      </c>
      <c r="X105" s="21">
        <v>11.133603238866396</v>
      </c>
      <c r="Y105" s="18">
        <v>37.085020242914979</v>
      </c>
      <c r="AQ105" s="74">
        <v>2047</v>
      </c>
      <c r="AR105" s="75">
        <v>513</v>
      </c>
      <c r="AS105" s="74">
        <v>1602</v>
      </c>
      <c r="AT105" s="75">
        <v>1129</v>
      </c>
      <c r="AU105" s="74">
        <f t="shared" si="4"/>
        <v>5291</v>
      </c>
      <c r="AV105" s="22">
        <v>803</v>
      </c>
      <c r="AW105" s="23">
        <v>811</v>
      </c>
      <c r="AX105" s="22">
        <v>418</v>
      </c>
      <c r="AY105" s="23">
        <v>1236</v>
      </c>
      <c r="AZ105" s="22">
        <f t="shared" si="0"/>
        <v>3268</v>
      </c>
      <c r="BB105" s="94">
        <v>30</v>
      </c>
      <c r="BC105" s="39">
        <v>22</v>
      </c>
      <c r="BD105" s="83">
        <v>29</v>
      </c>
      <c r="BE105" s="26">
        <v>16</v>
      </c>
    </row>
    <row r="106" spans="17:57" x14ac:dyDescent="0.25">
      <c r="Q106" s="123">
        <v>38.688338688338689</v>
      </c>
      <c r="R106" s="18">
        <v>9.6957096957096969</v>
      </c>
      <c r="S106" s="21">
        <v>30.277830277830276</v>
      </c>
      <c r="T106" s="18">
        <v>21.338121338121336</v>
      </c>
      <c r="V106" s="123">
        <v>24.571603427172583</v>
      </c>
      <c r="W106" s="18">
        <v>24.81640146878825</v>
      </c>
      <c r="X106" s="21">
        <v>12.790697674418606</v>
      </c>
      <c r="Y106" s="18">
        <v>37.821297429620564</v>
      </c>
      <c r="AQ106" s="74">
        <v>3783</v>
      </c>
      <c r="AR106" s="75">
        <v>381</v>
      </c>
      <c r="AS106" s="74">
        <v>1389</v>
      </c>
      <c r="AT106" s="75">
        <v>928</v>
      </c>
      <c r="AU106" s="74">
        <f t="shared" si="4"/>
        <v>6481</v>
      </c>
      <c r="AV106" s="22">
        <v>501</v>
      </c>
      <c r="AW106" s="23">
        <v>1178</v>
      </c>
      <c r="AX106" s="22">
        <v>216</v>
      </c>
      <c r="AY106" s="23">
        <v>765</v>
      </c>
      <c r="AZ106" s="22">
        <f t="shared" si="0"/>
        <v>2660</v>
      </c>
      <c r="BB106" s="94">
        <v>38</v>
      </c>
      <c r="BC106" s="39">
        <v>35</v>
      </c>
      <c r="BD106" s="83">
        <v>27</v>
      </c>
      <c r="BE106" s="26">
        <v>21</v>
      </c>
    </row>
    <row r="107" spans="17:57" x14ac:dyDescent="0.25">
      <c r="Q107" s="123">
        <v>58.370621817620737</v>
      </c>
      <c r="R107" s="18">
        <v>5.8787224193797254</v>
      </c>
      <c r="S107" s="21">
        <v>21.431877796636321</v>
      </c>
      <c r="T107" s="18">
        <v>14.318777966363216</v>
      </c>
      <c r="V107" s="123">
        <v>18.834586466165412</v>
      </c>
      <c r="W107" s="18">
        <v>44.285714285714285</v>
      </c>
      <c r="X107" s="21">
        <v>8.1203007518797001</v>
      </c>
      <c r="Y107" s="18">
        <v>28.7593984962406</v>
      </c>
      <c r="AQ107" s="74">
        <v>2411</v>
      </c>
      <c r="AR107" s="75">
        <v>584</v>
      </c>
      <c r="AS107" s="74">
        <v>2250</v>
      </c>
      <c r="AT107" s="75">
        <v>893</v>
      </c>
      <c r="AU107" s="74">
        <f t="shared" si="4"/>
        <v>6138</v>
      </c>
      <c r="AV107" s="22">
        <v>600</v>
      </c>
      <c r="AW107" s="23">
        <v>1232</v>
      </c>
      <c r="AX107" s="22">
        <v>882</v>
      </c>
      <c r="AY107" s="23">
        <v>718</v>
      </c>
      <c r="AZ107" s="22">
        <f t="shared" si="0"/>
        <v>3432</v>
      </c>
      <c r="BB107" s="94">
        <v>51</v>
      </c>
      <c r="BC107" s="39">
        <v>47</v>
      </c>
      <c r="BD107" s="83">
        <v>21</v>
      </c>
      <c r="BE107" s="26">
        <v>19</v>
      </c>
    </row>
    <row r="108" spans="17:57" x14ac:dyDescent="0.25">
      <c r="Q108" s="123">
        <v>39.279895731508638</v>
      </c>
      <c r="R108" s="18">
        <v>9.5144998370804821</v>
      </c>
      <c r="S108" s="21">
        <v>36.656891495601172</v>
      </c>
      <c r="T108" s="18">
        <v>14.548712935809711</v>
      </c>
      <c r="V108" s="123">
        <v>17.482517482517483</v>
      </c>
      <c r="W108" s="18">
        <v>35.897435897435898</v>
      </c>
      <c r="X108" s="21">
        <v>25.699300699300696</v>
      </c>
      <c r="Y108" s="18">
        <v>20.920745920745919</v>
      </c>
      <c r="AQ108" s="74">
        <v>3042</v>
      </c>
      <c r="AR108" s="75">
        <v>829</v>
      </c>
      <c r="AS108" s="74">
        <v>1353</v>
      </c>
      <c r="AT108" s="75">
        <v>856</v>
      </c>
      <c r="AU108" s="74">
        <f t="shared" si="4"/>
        <v>6080</v>
      </c>
      <c r="AV108" s="22">
        <v>267</v>
      </c>
      <c r="AW108" s="23">
        <v>764</v>
      </c>
      <c r="AX108" s="22">
        <v>669</v>
      </c>
      <c r="AY108" s="23">
        <v>1080</v>
      </c>
      <c r="AZ108" s="22">
        <f t="shared" si="0"/>
        <v>2780</v>
      </c>
      <c r="BB108" s="94">
        <v>37</v>
      </c>
      <c r="BC108" s="39">
        <v>30</v>
      </c>
      <c r="BD108" s="83">
        <v>26</v>
      </c>
      <c r="BE108" s="26">
        <v>10</v>
      </c>
    </row>
    <row r="109" spans="17:57" x14ac:dyDescent="0.25">
      <c r="Q109" s="123">
        <v>50.032894736842103</v>
      </c>
      <c r="R109" s="18">
        <v>13.634868421052632</v>
      </c>
      <c r="S109" s="21">
        <v>22.253289473684209</v>
      </c>
      <c r="T109" s="18">
        <v>14.078947368421051</v>
      </c>
      <c r="V109" s="123">
        <v>9.6043165467625897</v>
      </c>
      <c r="W109" s="18">
        <v>27.482014388489205</v>
      </c>
      <c r="X109" s="21">
        <v>24.064748201438849</v>
      </c>
      <c r="Y109" s="18">
        <v>38.848920863309353</v>
      </c>
      <c r="AQ109" s="74">
        <v>2847</v>
      </c>
      <c r="AR109" s="75">
        <v>412</v>
      </c>
      <c r="AS109" s="74">
        <v>1911</v>
      </c>
      <c r="AT109" s="75">
        <v>818</v>
      </c>
      <c r="AU109" s="74">
        <f t="shared" si="4"/>
        <v>5988</v>
      </c>
      <c r="AV109" s="22">
        <v>1027</v>
      </c>
      <c r="AW109" s="23">
        <v>863</v>
      </c>
      <c r="AX109" s="22">
        <v>851</v>
      </c>
      <c r="AY109" s="23">
        <v>1683</v>
      </c>
      <c r="AZ109" s="22">
        <f t="shared" si="0"/>
        <v>4424</v>
      </c>
      <c r="BB109" s="94">
        <v>30</v>
      </c>
      <c r="BC109" s="39">
        <v>24</v>
      </c>
      <c r="BD109" s="83">
        <v>31</v>
      </c>
      <c r="BE109" s="26">
        <v>28</v>
      </c>
    </row>
    <row r="110" spans="17:57" x14ac:dyDescent="0.25">
      <c r="Q110" s="123">
        <v>47.545090180360724</v>
      </c>
      <c r="R110" s="18">
        <v>6.8804275217100859</v>
      </c>
      <c r="S110" s="21">
        <v>31.913827655310623</v>
      </c>
      <c r="T110" s="18">
        <v>13.660654642618569</v>
      </c>
      <c r="V110" s="123">
        <v>23.214285714285715</v>
      </c>
      <c r="W110" s="18">
        <v>19.507233273056059</v>
      </c>
      <c r="X110" s="21">
        <v>19.235985533453885</v>
      </c>
      <c r="Y110" s="18">
        <v>38.042495479204341</v>
      </c>
      <c r="AQ110" s="74">
        <v>1743</v>
      </c>
      <c r="AR110" s="75">
        <v>364</v>
      </c>
      <c r="AS110" s="74">
        <v>777</v>
      </c>
      <c r="AT110" s="75">
        <v>827</v>
      </c>
      <c r="AU110" s="74">
        <f t="shared" si="4"/>
        <v>3711</v>
      </c>
      <c r="AV110" s="22">
        <v>560</v>
      </c>
      <c r="AW110" s="23">
        <v>1020</v>
      </c>
      <c r="AX110" s="22">
        <v>463</v>
      </c>
      <c r="AY110" s="23">
        <v>1266</v>
      </c>
      <c r="AZ110" s="22">
        <f t="shared" si="0"/>
        <v>3309</v>
      </c>
      <c r="BB110" s="94">
        <v>33</v>
      </c>
      <c r="BC110" s="39">
        <v>23</v>
      </c>
      <c r="BD110" s="83">
        <v>57</v>
      </c>
      <c r="BE110" s="26">
        <v>50</v>
      </c>
    </row>
    <row r="111" spans="17:57" x14ac:dyDescent="0.25">
      <c r="Q111" s="123">
        <v>46.968472109943413</v>
      </c>
      <c r="R111" s="18">
        <v>9.8086769064942061</v>
      </c>
      <c r="S111" s="21">
        <v>20.937752627324173</v>
      </c>
      <c r="T111" s="18">
        <v>22.285098356238212</v>
      </c>
      <c r="V111" s="123">
        <v>16.923541855545484</v>
      </c>
      <c r="W111" s="18">
        <v>30.825022665457841</v>
      </c>
      <c r="X111" s="21">
        <v>13.992142641281355</v>
      </c>
      <c r="Y111" s="18">
        <v>38.259292837715321</v>
      </c>
      <c r="AQ111" s="74">
        <v>3296</v>
      </c>
      <c r="AR111" s="75">
        <v>1506</v>
      </c>
      <c r="AS111" s="74">
        <v>2777</v>
      </c>
      <c r="AT111" s="75">
        <v>1973</v>
      </c>
      <c r="AU111" s="74">
        <f t="shared" si="4"/>
        <v>9552</v>
      </c>
      <c r="AV111" s="22">
        <v>525</v>
      </c>
      <c r="AW111" s="23">
        <v>840</v>
      </c>
      <c r="AX111" s="22">
        <v>392</v>
      </c>
      <c r="AY111" s="23">
        <v>1775</v>
      </c>
      <c r="AZ111" s="22">
        <f t="shared" si="0"/>
        <v>3532</v>
      </c>
      <c r="BB111" s="94">
        <v>60</v>
      </c>
      <c r="BC111" s="39">
        <v>30</v>
      </c>
      <c r="BD111" s="83">
        <v>44</v>
      </c>
      <c r="BE111" s="26">
        <v>30</v>
      </c>
    </row>
    <row r="112" spans="17:57" x14ac:dyDescent="0.25">
      <c r="Q112" s="123">
        <v>34.505862646566165</v>
      </c>
      <c r="R112" s="18">
        <v>15.766331658291458</v>
      </c>
      <c r="S112" s="21">
        <v>29.072445561139027</v>
      </c>
      <c r="T112" s="18">
        <v>20.655360134003349</v>
      </c>
      <c r="V112" s="123">
        <v>14.864099660249149</v>
      </c>
      <c r="W112" s="18">
        <v>23.782559456398641</v>
      </c>
      <c r="X112" s="21">
        <v>11.098527746319366</v>
      </c>
      <c r="Y112" s="18">
        <v>50.254813137032841</v>
      </c>
      <c r="AQ112" s="74">
        <v>3818</v>
      </c>
      <c r="AR112" s="75">
        <v>537</v>
      </c>
      <c r="AS112" s="74">
        <v>2457</v>
      </c>
      <c r="AT112" s="75">
        <v>1646</v>
      </c>
      <c r="AU112" s="74">
        <f t="shared" si="4"/>
        <v>8458</v>
      </c>
      <c r="AV112" s="22">
        <v>441</v>
      </c>
      <c r="AW112" s="23">
        <v>557</v>
      </c>
      <c r="AX112" s="22">
        <v>433</v>
      </c>
      <c r="AY112" s="23">
        <v>1362</v>
      </c>
      <c r="AZ112" s="22">
        <f t="shared" si="0"/>
        <v>2793</v>
      </c>
      <c r="BB112" s="94">
        <v>35</v>
      </c>
      <c r="BC112" s="39">
        <v>28</v>
      </c>
      <c r="BD112" s="83">
        <v>31</v>
      </c>
      <c r="BE112" s="26">
        <v>9</v>
      </c>
    </row>
    <row r="113" spans="17:57" x14ac:dyDescent="0.25">
      <c r="Q113" s="123">
        <v>45.140695199810835</v>
      </c>
      <c r="R113" s="18">
        <v>6.3490186805391344</v>
      </c>
      <c r="S113" s="21">
        <v>29.049420666824311</v>
      </c>
      <c r="T113" s="18">
        <v>19.460865452825725</v>
      </c>
      <c r="V113" s="123">
        <v>15.789473684210526</v>
      </c>
      <c r="W113" s="18">
        <v>19.942713927676333</v>
      </c>
      <c r="X113" s="21">
        <v>15.503043322592195</v>
      </c>
      <c r="Y113" s="18">
        <v>48.764769065520944</v>
      </c>
      <c r="AQ113" s="74">
        <v>7778</v>
      </c>
      <c r="AR113" s="75">
        <v>330</v>
      </c>
      <c r="AS113" s="74">
        <v>4558</v>
      </c>
      <c r="AT113" s="75">
        <v>2497</v>
      </c>
      <c r="AU113" s="74">
        <f t="shared" si="4"/>
        <v>15163</v>
      </c>
      <c r="AV113" s="22">
        <v>921</v>
      </c>
      <c r="AW113" s="23">
        <v>613</v>
      </c>
      <c r="AX113" s="22">
        <v>518</v>
      </c>
      <c r="AY113" s="23">
        <v>946</v>
      </c>
      <c r="AZ113" s="22">
        <f t="shared" si="0"/>
        <v>2998</v>
      </c>
      <c r="BB113" s="94">
        <v>43</v>
      </c>
      <c r="BC113" s="39">
        <v>25</v>
      </c>
      <c r="BD113" s="83">
        <v>20</v>
      </c>
      <c r="BE113" s="26">
        <v>17</v>
      </c>
    </row>
    <row r="114" spans="17:57" x14ac:dyDescent="0.25">
      <c r="Q114" s="123">
        <v>51.295917694387647</v>
      </c>
      <c r="R114" s="18">
        <v>2.1763503264525488</v>
      </c>
      <c r="S114" s="21">
        <v>30.060014509002176</v>
      </c>
      <c r="T114" s="18">
        <v>16.46771747015762</v>
      </c>
      <c r="V114" s="123">
        <v>30.720480320213479</v>
      </c>
      <c r="W114" s="18">
        <v>20.446964643095399</v>
      </c>
      <c r="X114" s="21">
        <v>17.278185456971315</v>
      </c>
      <c r="Y114" s="18">
        <v>31.554369579719815</v>
      </c>
      <c r="AQ114" s="74">
        <v>4929</v>
      </c>
      <c r="AR114" s="75">
        <v>1021</v>
      </c>
      <c r="AS114" s="74">
        <v>1641</v>
      </c>
      <c r="AT114" s="75">
        <v>1671</v>
      </c>
      <c r="AU114" s="74">
        <f t="shared" si="4"/>
        <v>9262</v>
      </c>
      <c r="AV114" s="22">
        <v>554</v>
      </c>
      <c r="AW114" s="23">
        <v>617</v>
      </c>
      <c r="AX114" s="22">
        <v>544</v>
      </c>
      <c r="AY114" s="23">
        <v>719</v>
      </c>
      <c r="AZ114" s="22">
        <f t="shared" si="0"/>
        <v>2434</v>
      </c>
      <c r="BB114" s="94">
        <v>93</v>
      </c>
      <c r="BC114" s="39">
        <v>66</v>
      </c>
      <c r="BD114" s="83">
        <v>38</v>
      </c>
      <c r="BE114" s="26">
        <v>30</v>
      </c>
    </row>
    <row r="115" spans="17:57" x14ac:dyDescent="0.25">
      <c r="Q115" s="123">
        <v>53.217447635499894</v>
      </c>
      <c r="R115" s="18">
        <v>11.02353703303822</v>
      </c>
      <c r="S115" s="21">
        <v>17.717555603541353</v>
      </c>
      <c r="T115" s="18">
        <v>18.041459727920536</v>
      </c>
      <c r="V115" s="123">
        <v>22.760887428101888</v>
      </c>
      <c r="W115" s="18">
        <v>25.349219391947415</v>
      </c>
      <c r="X115" s="21">
        <v>22.350041084634348</v>
      </c>
      <c r="Y115" s="18">
        <v>29.539852095316348</v>
      </c>
      <c r="AQ115" s="74">
        <v>3628</v>
      </c>
      <c r="AR115" s="75">
        <v>684</v>
      </c>
      <c r="AS115" s="74">
        <v>1732</v>
      </c>
      <c r="AT115" s="75">
        <v>2704</v>
      </c>
      <c r="AU115" s="74">
        <f t="shared" si="4"/>
        <v>8748</v>
      </c>
      <c r="AV115" s="22">
        <v>344</v>
      </c>
      <c r="AW115" s="23">
        <v>852</v>
      </c>
      <c r="AX115" s="22">
        <v>164</v>
      </c>
      <c r="AY115" s="23">
        <v>905</v>
      </c>
      <c r="AZ115" s="22">
        <f t="shared" si="0"/>
        <v>2265</v>
      </c>
      <c r="BB115" s="94">
        <v>102</v>
      </c>
      <c r="BC115" s="39">
        <v>72</v>
      </c>
      <c r="BD115" s="83">
        <v>34</v>
      </c>
      <c r="BE115" s="26">
        <v>30</v>
      </c>
    </row>
    <row r="116" spans="17:57" x14ac:dyDescent="0.25">
      <c r="Q116" s="123">
        <v>41.472336534064929</v>
      </c>
      <c r="R116" s="18">
        <v>7.8189300411522638</v>
      </c>
      <c r="S116" s="21">
        <v>19.79881115683585</v>
      </c>
      <c r="T116" s="18">
        <v>30.909922267946961</v>
      </c>
      <c r="V116" s="123">
        <v>15.187637969094922</v>
      </c>
      <c r="W116" s="18">
        <v>37.615894039735096</v>
      </c>
      <c r="X116" s="21">
        <v>7.2406181015452544</v>
      </c>
      <c r="Y116" s="18">
        <v>39.955849889624723</v>
      </c>
      <c r="AQ116" s="74">
        <v>3703</v>
      </c>
      <c r="AR116" s="75">
        <v>1214</v>
      </c>
      <c r="AS116" s="74">
        <v>1508</v>
      </c>
      <c r="AT116" s="75">
        <v>1487</v>
      </c>
      <c r="AU116" s="74">
        <f t="shared" si="4"/>
        <v>7912</v>
      </c>
      <c r="AV116" s="22">
        <v>340</v>
      </c>
      <c r="AW116" s="23">
        <v>880</v>
      </c>
      <c r="AX116" s="22">
        <v>325</v>
      </c>
      <c r="AY116" s="23">
        <v>871</v>
      </c>
      <c r="AZ116" s="22">
        <f t="shared" si="0"/>
        <v>2416</v>
      </c>
      <c r="BB116" s="94">
        <v>82</v>
      </c>
      <c r="BC116" s="39">
        <v>42</v>
      </c>
      <c r="BD116" s="83">
        <v>31</v>
      </c>
      <c r="BE116" s="26">
        <v>23</v>
      </c>
    </row>
    <row r="117" spans="17:57" x14ac:dyDescent="0.25">
      <c r="Q117" s="123">
        <v>46.802325581395351</v>
      </c>
      <c r="R117" s="18">
        <v>15.343781597573306</v>
      </c>
      <c r="S117" s="21">
        <v>19.059656218402427</v>
      </c>
      <c r="T117" s="18">
        <v>18.794236602628921</v>
      </c>
      <c r="V117" s="123">
        <v>14.072847682119205</v>
      </c>
      <c r="W117" s="18">
        <v>36.423841059602644</v>
      </c>
      <c r="X117" s="21">
        <v>13.451986754966889</v>
      </c>
      <c r="Y117" s="18">
        <v>36.051324503311264</v>
      </c>
      <c r="AQ117" s="74">
        <v>925</v>
      </c>
      <c r="AR117" s="75">
        <v>380</v>
      </c>
      <c r="AS117" s="74">
        <v>605</v>
      </c>
      <c r="AT117" s="75">
        <v>678</v>
      </c>
      <c r="AU117" s="74">
        <f t="shared" si="4"/>
        <v>2588</v>
      </c>
      <c r="AV117" s="22">
        <v>415</v>
      </c>
      <c r="AW117" s="23">
        <v>436</v>
      </c>
      <c r="AX117" s="22">
        <v>566</v>
      </c>
      <c r="AY117" s="23">
        <v>789</v>
      </c>
      <c r="AZ117" s="22">
        <f t="shared" si="0"/>
        <v>2206</v>
      </c>
      <c r="BB117" s="94">
        <v>20</v>
      </c>
      <c r="BC117" s="39">
        <v>11</v>
      </c>
      <c r="BD117" s="83">
        <v>26</v>
      </c>
      <c r="BE117" s="26">
        <v>18</v>
      </c>
    </row>
    <row r="118" spans="17:57" x14ac:dyDescent="0.25">
      <c r="Q118" s="123">
        <v>35.741885625965999</v>
      </c>
      <c r="R118" s="18">
        <v>14.683153013910355</v>
      </c>
      <c r="S118" s="21">
        <v>23.377125193199383</v>
      </c>
      <c r="T118" s="18">
        <v>26.197836166924265</v>
      </c>
      <c r="V118" s="123">
        <v>18.812330009066184</v>
      </c>
      <c r="W118" s="18">
        <v>19.764279238440615</v>
      </c>
      <c r="X118" s="21">
        <v>25.657298277425205</v>
      </c>
      <c r="Y118" s="18">
        <v>35.766092475067992</v>
      </c>
      <c r="AQ118" s="74">
        <v>6450</v>
      </c>
      <c r="AR118" s="75">
        <v>753</v>
      </c>
      <c r="AS118" s="74">
        <v>2302</v>
      </c>
      <c r="AT118" s="75">
        <v>1565</v>
      </c>
      <c r="AU118" s="74">
        <f t="shared" si="4"/>
        <v>11070</v>
      </c>
      <c r="AV118" s="22">
        <v>314</v>
      </c>
      <c r="AW118" s="23">
        <v>987</v>
      </c>
      <c r="AX118" s="22">
        <v>657</v>
      </c>
      <c r="AY118" s="23">
        <v>721</v>
      </c>
      <c r="AZ118" s="22">
        <f t="shared" si="0"/>
        <v>2679</v>
      </c>
      <c r="BB118" s="94">
        <v>48</v>
      </c>
      <c r="BC118" s="39">
        <v>39</v>
      </c>
      <c r="BD118" s="83">
        <v>26</v>
      </c>
      <c r="BE118" s="26">
        <v>10</v>
      </c>
    </row>
    <row r="119" spans="17:57" x14ac:dyDescent="0.25">
      <c r="Q119" s="123">
        <v>58.265582655826556</v>
      </c>
      <c r="R119" s="18">
        <v>6.8021680216802176</v>
      </c>
      <c r="S119" s="21">
        <v>20.794941282746159</v>
      </c>
      <c r="T119" s="18">
        <v>14.137308039747065</v>
      </c>
      <c r="V119" s="123">
        <v>11.720791340052259</v>
      </c>
      <c r="W119" s="18">
        <v>36.84210526315789</v>
      </c>
      <c r="X119" s="21">
        <v>24.524076147816348</v>
      </c>
      <c r="Y119" s="18">
        <v>26.913027248973499</v>
      </c>
      <c r="AQ119" s="74">
        <v>1519</v>
      </c>
      <c r="AR119" s="75">
        <v>1267</v>
      </c>
      <c r="AS119" s="74">
        <v>1113</v>
      </c>
      <c r="AT119" s="75">
        <v>1660</v>
      </c>
      <c r="AU119" s="74">
        <f t="shared" si="4"/>
        <v>5559</v>
      </c>
      <c r="AV119" s="22">
        <v>635</v>
      </c>
      <c r="AW119" s="23">
        <v>1236</v>
      </c>
      <c r="AX119" s="22">
        <v>510</v>
      </c>
      <c r="AY119" s="23">
        <v>1323</v>
      </c>
      <c r="AZ119" s="22">
        <f t="shared" si="0"/>
        <v>3704</v>
      </c>
      <c r="BB119" s="94">
        <v>38</v>
      </c>
      <c r="BC119" s="39">
        <v>27</v>
      </c>
      <c r="BD119" s="83">
        <v>41</v>
      </c>
      <c r="BE119" s="26">
        <v>22</v>
      </c>
    </row>
    <row r="120" spans="17:57" x14ac:dyDescent="0.25">
      <c r="Q120" s="123">
        <v>27.325058463752473</v>
      </c>
      <c r="R120" s="18">
        <v>22.79186904119446</v>
      </c>
      <c r="S120" s="21">
        <v>20.021586616297895</v>
      </c>
      <c r="T120" s="18">
        <v>29.861485878755172</v>
      </c>
      <c r="V120" s="123">
        <v>17.143628509719221</v>
      </c>
      <c r="W120" s="18">
        <v>33.36933045356372</v>
      </c>
      <c r="X120" s="21">
        <v>13.76889848812095</v>
      </c>
      <c r="Y120" s="18">
        <v>35.718142548596113</v>
      </c>
      <c r="AQ120" s="74">
        <v>3011</v>
      </c>
      <c r="AR120" s="75">
        <v>341</v>
      </c>
      <c r="AS120" s="74">
        <v>2191</v>
      </c>
      <c r="AT120" s="75">
        <v>1150</v>
      </c>
      <c r="AU120" s="74">
        <f t="shared" si="4"/>
        <v>6693</v>
      </c>
      <c r="AV120" s="22">
        <v>502</v>
      </c>
      <c r="AW120" s="23">
        <v>1489</v>
      </c>
      <c r="AX120" s="22">
        <v>953</v>
      </c>
      <c r="AY120" s="23">
        <v>1641</v>
      </c>
      <c r="AZ120" s="22">
        <f t="shared" si="0"/>
        <v>4585</v>
      </c>
      <c r="BB120" s="94">
        <v>38</v>
      </c>
      <c r="BC120" s="39">
        <v>32</v>
      </c>
      <c r="BD120" s="83">
        <v>62</v>
      </c>
      <c r="BE120" s="26">
        <v>32</v>
      </c>
    </row>
    <row r="121" spans="17:57" x14ac:dyDescent="0.25">
      <c r="Q121" s="123">
        <v>44.987300164350813</v>
      </c>
      <c r="R121" s="18">
        <v>5.0948752427909758</v>
      </c>
      <c r="S121" s="21">
        <v>32.735694008665774</v>
      </c>
      <c r="T121" s="18">
        <v>17.182130584192439</v>
      </c>
      <c r="V121" s="123">
        <v>10.948745910577971</v>
      </c>
      <c r="W121" s="18">
        <v>32.475463467829883</v>
      </c>
      <c r="X121" s="21">
        <v>20.785169029443839</v>
      </c>
      <c r="Y121" s="18">
        <v>35.790621592148305</v>
      </c>
      <c r="AQ121" s="74">
        <v>2003</v>
      </c>
      <c r="AR121" s="75">
        <v>753</v>
      </c>
      <c r="AS121" s="74">
        <v>481</v>
      </c>
      <c r="AT121" s="75">
        <v>847</v>
      </c>
      <c r="AU121" s="74">
        <f t="shared" si="4"/>
        <v>4084</v>
      </c>
      <c r="AV121" s="22">
        <v>278</v>
      </c>
      <c r="AW121" s="23">
        <v>297</v>
      </c>
      <c r="AX121" s="22">
        <v>267</v>
      </c>
      <c r="AY121" s="23">
        <v>2059</v>
      </c>
      <c r="AZ121" s="22">
        <f t="shared" si="0"/>
        <v>2901</v>
      </c>
      <c r="BB121" s="94">
        <v>54</v>
      </c>
      <c r="BC121" s="39">
        <v>42</v>
      </c>
      <c r="BD121" s="83">
        <v>52</v>
      </c>
      <c r="BE121" s="26">
        <v>23</v>
      </c>
    </row>
    <row r="122" spans="17:57" x14ac:dyDescent="0.25">
      <c r="Q122" s="123">
        <v>49.045053868756121</v>
      </c>
      <c r="R122" s="18">
        <v>18.437806072477965</v>
      </c>
      <c r="S122" s="21">
        <v>11.777668952007836</v>
      </c>
      <c r="T122" s="18">
        <v>20.739471106758081</v>
      </c>
      <c r="V122" s="123">
        <v>9.5829024474319198</v>
      </c>
      <c r="W122" s="18">
        <v>10.237849017580144</v>
      </c>
      <c r="X122" s="21">
        <v>9.2037228541882108</v>
      </c>
      <c r="Y122" s="18">
        <v>70.97552568079972</v>
      </c>
      <c r="AQ122" s="74">
        <v>10398</v>
      </c>
      <c r="AR122" s="75">
        <v>235</v>
      </c>
      <c r="AS122" s="74">
        <v>4800</v>
      </c>
      <c r="AT122" s="75">
        <v>1533</v>
      </c>
      <c r="AU122" s="74">
        <f t="shared" si="4"/>
        <v>16966</v>
      </c>
      <c r="AV122" s="22">
        <v>530</v>
      </c>
      <c r="AW122" s="23">
        <v>984</v>
      </c>
      <c r="AX122" s="22">
        <v>352</v>
      </c>
      <c r="AY122" s="23">
        <v>2026</v>
      </c>
      <c r="AZ122" s="22">
        <f t="shared" si="0"/>
        <v>3892</v>
      </c>
      <c r="BB122" s="94">
        <v>34</v>
      </c>
      <c r="BC122" s="39">
        <v>31</v>
      </c>
      <c r="BD122" s="83">
        <v>35</v>
      </c>
      <c r="BE122" s="26">
        <v>30</v>
      </c>
    </row>
    <row r="123" spans="17:57" x14ac:dyDescent="0.25">
      <c r="Q123" s="123">
        <v>61.287280443239425</v>
      </c>
      <c r="R123" s="18">
        <v>1.3851231875515737</v>
      </c>
      <c r="S123" s="21">
        <v>28.291877873393844</v>
      </c>
      <c r="T123" s="18">
        <v>9.0357184958151588</v>
      </c>
      <c r="V123" s="123">
        <v>13.617677286742037</v>
      </c>
      <c r="W123" s="18">
        <v>25.282631038026722</v>
      </c>
      <c r="X123" s="21">
        <v>9.0441932168550867</v>
      </c>
      <c r="Y123" s="18">
        <v>52.055498458376157</v>
      </c>
      <c r="AQ123" s="74">
        <v>3519</v>
      </c>
      <c r="AR123" s="75">
        <v>269</v>
      </c>
      <c r="AS123" s="74">
        <v>6045</v>
      </c>
      <c r="AT123" s="75">
        <v>1267</v>
      </c>
      <c r="AU123" s="74">
        <f t="shared" si="4"/>
        <v>11100</v>
      </c>
      <c r="AV123" s="22">
        <v>755</v>
      </c>
      <c r="AW123" s="23">
        <v>1090</v>
      </c>
      <c r="AX123" s="22">
        <v>229</v>
      </c>
      <c r="AY123" s="23">
        <v>799</v>
      </c>
      <c r="AZ123" s="22">
        <f t="shared" si="0"/>
        <v>2873</v>
      </c>
      <c r="BB123" s="94">
        <v>52</v>
      </c>
      <c r="BC123" s="39">
        <v>45</v>
      </c>
      <c r="BD123" s="83">
        <v>15</v>
      </c>
      <c r="BE123" s="26">
        <v>12</v>
      </c>
    </row>
    <row r="124" spans="17:57" ht="15.75" customHeight="1" x14ac:dyDescent="0.25">
      <c r="Q124" s="123">
        <v>31.702702702702702</v>
      </c>
      <c r="R124" s="18">
        <v>2.4234234234234231</v>
      </c>
      <c r="S124" s="21">
        <v>54.45945945945946</v>
      </c>
      <c r="T124" s="18">
        <v>11.414414414414415</v>
      </c>
      <c r="V124" s="123">
        <v>26.279150713539856</v>
      </c>
      <c r="W124" s="18">
        <v>37.939436129481379</v>
      </c>
      <c r="X124" s="21">
        <v>7.970762269404803</v>
      </c>
      <c r="Y124" s="18">
        <v>27.810650887573964</v>
      </c>
      <c r="AQ124" s="74">
        <v>4134</v>
      </c>
      <c r="AR124" s="75">
        <v>307</v>
      </c>
      <c r="AS124" s="74">
        <v>2728</v>
      </c>
      <c r="AT124" s="75">
        <v>1737</v>
      </c>
      <c r="AU124" s="74">
        <f t="shared" si="4"/>
        <v>8906</v>
      </c>
      <c r="AV124" s="22">
        <v>479</v>
      </c>
      <c r="AW124" s="23">
        <v>718</v>
      </c>
      <c r="AX124" s="22">
        <v>503</v>
      </c>
      <c r="AY124" s="23">
        <v>1018</v>
      </c>
      <c r="AZ124" s="22">
        <f t="shared" si="0"/>
        <v>2718</v>
      </c>
      <c r="BB124" s="94">
        <v>19</v>
      </c>
      <c r="BC124" s="39">
        <v>16</v>
      </c>
      <c r="BD124" s="83">
        <v>64</v>
      </c>
      <c r="BE124" s="26">
        <v>49</v>
      </c>
    </row>
    <row r="125" spans="17:57" ht="15.75" customHeight="1" x14ac:dyDescent="0.25">
      <c r="Q125" s="123">
        <v>46.418145070738824</v>
      </c>
      <c r="R125" s="18">
        <v>3.4471143049629465</v>
      </c>
      <c r="S125" s="21">
        <v>30.631035257130023</v>
      </c>
      <c r="T125" s="18">
        <v>19.503705367168202</v>
      </c>
      <c r="V125" s="123">
        <v>17.623252391464312</v>
      </c>
      <c r="W125" s="18">
        <v>26.416482707873435</v>
      </c>
      <c r="X125" s="21">
        <v>18.506254598969832</v>
      </c>
      <c r="Y125" s="18">
        <v>37.454010301692421</v>
      </c>
      <c r="AQ125" s="74">
        <v>3753</v>
      </c>
      <c r="AR125" s="75">
        <v>756</v>
      </c>
      <c r="AS125" s="74">
        <v>5162</v>
      </c>
      <c r="AT125" s="75">
        <v>1348</v>
      </c>
      <c r="AU125" s="74">
        <f t="shared" si="4"/>
        <v>11019</v>
      </c>
      <c r="AV125" s="18">
        <v>462</v>
      </c>
      <c r="AW125" s="21">
        <v>1181</v>
      </c>
      <c r="AX125" s="18">
        <v>819</v>
      </c>
      <c r="AY125" s="21">
        <v>1032</v>
      </c>
      <c r="AZ125" s="18">
        <f t="shared" si="0"/>
        <v>3494</v>
      </c>
      <c r="BB125" s="94">
        <v>78</v>
      </c>
      <c r="BC125" s="39">
        <v>61</v>
      </c>
      <c r="BD125" s="82">
        <v>48</v>
      </c>
      <c r="BE125" s="5">
        <v>25</v>
      </c>
    </row>
    <row r="126" spans="17:57" ht="15.75" customHeight="1" x14ac:dyDescent="0.25">
      <c r="Q126" s="123">
        <v>34.059352028314727</v>
      </c>
      <c r="R126" s="18">
        <v>6.860876667574189</v>
      </c>
      <c r="S126" s="21">
        <v>46.84635629367456</v>
      </c>
      <c r="T126" s="18">
        <v>12.233415010436518</v>
      </c>
      <c r="V126" s="123">
        <v>13.222667429879795</v>
      </c>
      <c r="W126" s="18">
        <v>33.800801373783628</v>
      </c>
      <c r="X126" s="21">
        <v>23.440183171150544</v>
      </c>
      <c r="Y126" s="18">
        <v>29.536348025186033</v>
      </c>
      <c r="AQ126" s="22">
        <v>2692</v>
      </c>
      <c r="AR126" s="23">
        <v>302</v>
      </c>
      <c r="AS126" s="22">
        <v>2899</v>
      </c>
      <c r="AT126" s="23">
        <v>898</v>
      </c>
      <c r="AU126" s="22">
        <f t="shared" si="4"/>
        <v>6791</v>
      </c>
      <c r="AV126" s="18">
        <v>220</v>
      </c>
      <c r="AW126" s="21">
        <v>1578</v>
      </c>
      <c r="AX126" s="18">
        <v>809</v>
      </c>
      <c r="AY126" s="21">
        <v>900</v>
      </c>
      <c r="AZ126" s="18">
        <f t="shared" si="0"/>
        <v>3507</v>
      </c>
      <c r="BB126" s="396">
        <v>31</v>
      </c>
      <c r="BC126" s="50">
        <v>26</v>
      </c>
      <c r="BD126" s="82">
        <v>27</v>
      </c>
      <c r="BE126" s="5">
        <v>10</v>
      </c>
    </row>
    <row r="127" spans="17:57" ht="15.75" customHeight="1" x14ac:dyDescent="0.25">
      <c r="Q127" s="123">
        <v>39.640700927698425</v>
      </c>
      <c r="R127" s="18">
        <v>4.4470622883227806</v>
      </c>
      <c r="S127" s="21">
        <v>42.688852893535561</v>
      </c>
      <c r="T127" s="18">
        <v>13.223383890443232</v>
      </c>
      <c r="V127" s="123">
        <v>6.2731679498146562</v>
      </c>
      <c r="W127" s="18">
        <v>44.995722840034219</v>
      </c>
      <c r="X127" s="21">
        <v>23.068149415454805</v>
      </c>
      <c r="Y127" s="18">
        <v>25.66295979469632</v>
      </c>
      <c r="AQ127" s="22">
        <v>2670</v>
      </c>
      <c r="AR127" s="23">
        <v>195</v>
      </c>
      <c r="AS127" s="22">
        <v>1192</v>
      </c>
      <c r="AT127" s="23">
        <v>609</v>
      </c>
      <c r="AU127" s="22">
        <f t="shared" si="4"/>
        <v>4666</v>
      </c>
      <c r="AV127" s="18">
        <v>351</v>
      </c>
      <c r="AW127" s="21">
        <v>1334</v>
      </c>
      <c r="AX127" s="18">
        <v>535</v>
      </c>
      <c r="AY127" s="21">
        <v>1280</v>
      </c>
      <c r="AZ127" s="18">
        <f t="shared" si="0"/>
        <v>3500</v>
      </c>
      <c r="BB127" s="396">
        <v>28</v>
      </c>
      <c r="BC127" s="50">
        <v>21</v>
      </c>
      <c r="BD127" s="82">
        <v>57</v>
      </c>
      <c r="BE127" s="5">
        <v>16</v>
      </c>
    </row>
    <row r="128" spans="17:57" x14ac:dyDescent="0.25">
      <c r="Q128" s="123">
        <v>57.222460351478787</v>
      </c>
      <c r="R128" s="18">
        <v>4.179168452636091</v>
      </c>
      <c r="S128" s="21">
        <v>25.546506643806261</v>
      </c>
      <c r="T128" s="18">
        <v>13.051864552078868</v>
      </c>
      <c r="V128" s="123">
        <v>10.028571428571428</v>
      </c>
      <c r="W128" s="18">
        <v>38.114285714285714</v>
      </c>
      <c r="X128" s="21">
        <v>15.285714285714286</v>
      </c>
      <c r="Y128" s="18">
        <v>36.571428571428569</v>
      </c>
      <c r="AQ128" s="22">
        <v>3095</v>
      </c>
      <c r="AR128" s="23">
        <v>670</v>
      </c>
      <c r="AS128" s="22">
        <v>1178</v>
      </c>
      <c r="AT128" s="23">
        <v>1375</v>
      </c>
      <c r="AU128" s="22">
        <f t="shared" si="4"/>
        <v>6318</v>
      </c>
      <c r="AV128" s="18">
        <v>854</v>
      </c>
      <c r="AW128" s="21">
        <v>946</v>
      </c>
      <c r="AX128" s="18">
        <v>659</v>
      </c>
      <c r="AY128" s="21">
        <v>835</v>
      </c>
      <c r="AZ128" s="18">
        <f t="shared" si="0"/>
        <v>3294</v>
      </c>
      <c r="BB128" s="396">
        <v>41</v>
      </c>
      <c r="BC128" s="50">
        <v>27</v>
      </c>
      <c r="BD128" s="82">
        <v>31</v>
      </c>
      <c r="BE128" s="5">
        <v>26</v>
      </c>
    </row>
    <row r="129" spans="17:57" x14ac:dyDescent="0.25">
      <c r="Q129" s="123">
        <v>48.98702120924343</v>
      </c>
      <c r="R129" s="18">
        <v>10.604621715732828</v>
      </c>
      <c r="S129" s="21">
        <v>18.645140867363089</v>
      </c>
      <c r="T129" s="18">
        <v>21.763216207660651</v>
      </c>
      <c r="V129" s="123">
        <v>25.925925925925924</v>
      </c>
      <c r="W129" s="18">
        <v>28.718882817243475</v>
      </c>
      <c r="X129" s="21">
        <v>20.006071645415908</v>
      </c>
      <c r="Y129" s="18">
        <v>25.349119611414693</v>
      </c>
      <c r="AQ129" s="22">
        <v>3177</v>
      </c>
      <c r="AR129" s="23">
        <v>205</v>
      </c>
      <c r="AS129" s="22">
        <v>2260</v>
      </c>
      <c r="AT129" s="23">
        <v>1868</v>
      </c>
      <c r="AU129" s="22">
        <f t="shared" si="4"/>
        <v>7510</v>
      </c>
      <c r="AV129" s="18">
        <v>478</v>
      </c>
      <c r="AW129" s="21">
        <v>1334</v>
      </c>
      <c r="AX129" s="18">
        <v>403</v>
      </c>
      <c r="AY129" s="21">
        <v>943</v>
      </c>
      <c r="AZ129" s="18">
        <f t="shared" si="0"/>
        <v>3158</v>
      </c>
      <c r="BB129" s="396">
        <v>32</v>
      </c>
      <c r="BC129" s="50">
        <v>25</v>
      </c>
      <c r="BD129" s="82">
        <v>34</v>
      </c>
      <c r="BE129" s="5">
        <v>11</v>
      </c>
    </row>
    <row r="130" spans="17:57" x14ac:dyDescent="0.25">
      <c r="Q130" s="123">
        <v>42.303595206391478</v>
      </c>
      <c r="R130" s="18">
        <v>2.7296937416777629</v>
      </c>
      <c r="S130" s="21">
        <v>30.093209054593871</v>
      </c>
      <c r="T130" s="18">
        <v>24.873501997336884</v>
      </c>
      <c r="V130" s="123">
        <v>15.136162127929071</v>
      </c>
      <c r="W130" s="18">
        <v>42.24192526915769</v>
      </c>
      <c r="X130" s="21">
        <v>12.761241291956935</v>
      </c>
      <c r="Y130" s="18">
        <v>29.860671310956299</v>
      </c>
      <c r="AQ130" s="22">
        <v>954</v>
      </c>
      <c r="AR130" s="23">
        <v>460</v>
      </c>
      <c r="AS130" s="22">
        <v>2221</v>
      </c>
      <c r="AT130" s="23">
        <v>738</v>
      </c>
      <c r="AU130" s="22">
        <f t="shared" si="4"/>
        <v>4373</v>
      </c>
      <c r="AV130" s="18">
        <v>463</v>
      </c>
      <c r="AW130" s="21">
        <v>1400</v>
      </c>
      <c r="AX130" s="18">
        <v>753</v>
      </c>
      <c r="AY130" s="21">
        <v>1418</v>
      </c>
      <c r="AZ130" s="18">
        <f t="shared" si="0"/>
        <v>4034</v>
      </c>
      <c r="BB130" s="396">
        <v>16</v>
      </c>
      <c r="BC130" s="50">
        <v>15</v>
      </c>
      <c r="BD130" s="82">
        <v>43</v>
      </c>
      <c r="BE130" s="5">
        <v>15</v>
      </c>
    </row>
    <row r="131" spans="17:57" x14ac:dyDescent="0.25">
      <c r="Q131" s="123">
        <v>21.815687171278299</v>
      </c>
      <c r="R131" s="18">
        <v>10.519094443174023</v>
      </c>
      <c r="S131" s="21">
        <v>50.788932083238045</v>
      </c>
      <c r="T131" s="18">
        <v>16.876286302309627</v>
      </c>
      <c r="V131" s="123">
        <v>11.477441745166088</v>
      </c>
      <c r="W131" s="18">
        <v>34.705007436787305</v>
      </c>
      <c r="X131" s="21">
        <v>18.666336142786317</v>
      </c>
      <c r="Y131" s="18">
        <v>35.151214675260292</v>
      </c>
      <c r="AQ131" s="22">
        <v>4086</v>
      </c>
      <c r="AR131" s="23">
        <v>341</v>
      </c>
      <c r="AS131" s="22">
        <v>1608</v>
      </c>
      <c r="AT131" s="23">
        <v>1521</v>
      </c>
      <c r="AU131" s="22">
        <f t="shared" si="4"/>
        <v>7556</v>
      </c>
      <c r="AV131" s="18">
        <v>414</v>
      </c>
      <c r="AW131" s="21">
        <v>1276</v>
      </c>
      <c r="AX131" s="18">
        <v>414</v>
      </c>
      <c r="AY131" s="21">
        <v>1360</v>
      </c>
      <c r="AZ131" s="18">
        <f t="shared" si="0"/>
        <v>3464</v>
      </c>
      <c r="BB131" s="396">
        <v>54</v>
      </c>
      <c r="BC131" s="50">
        <v>42</v>
      </c>
      <c r="BD131" s="82">
        <v>52</v>
      </c>
      <c r="BE131" s="5">
        <v>17</v>
      </c>
    </row>
    <row r="132" spans="17:57" x14ac:dyDescent="0.25">
      <c r="Q132" s="123">
        <v>54.076230809952349</v>
      </c>
      <c r="R132" s="18">
        <v>4.5129698253043937</v>
      </c>
      <c r="S132" s="21">
        <v>21.281101111699314</v>
      </c>
      <c r="T132" s="18">
        <v>20.129698253043937</v>
      </c>
      <c r="V132" s="123">
        <v>11.951501154734411</v>
      </c>
      <c r="W132" s="18">
        <v>36.836027713625867</v>
      </c>
      <c r="X132" s="21">
        <v>11.951501154734411</v>
      </c>
      <c r="Y132" s="18">
        <v>39.260969976905315</v>
      </c>
      <c r="AQ132" s="22">
        <v>2804</v>
      </c>
      <c r="AR132" s="23">
        <v>390</v>
      </c>
      <c r="AS132" s="22">
        <v>543</v>
      </c>
      <c r="AT132" s="23">
        <v>868</v>
      </c>
      <c r="AU132" s="22">
        <f t="shared" si="4"/>
        <v>4605</v>
      </c>
      <c r="AV132" s="18">
        <v>599</v>
      </c>
      <c r="AW132" s="21">
        <v>1192</v>
      </c>
      <c r="AX132" s="18">
        <v>536</v>
      </c>
      <c r="AY132" s="21">
        <v>1158</v>
      </c>
      <c r="AZ132" s="18">
        <f t="shared" si="0"/>
        <v>3485</v>
      </c>
      <c r="BB132" s="396">
        <v>38</v>
      </c>
      <c r="BC132" s="50">
        <v>27</v>
      </c>
      <c r="BD132" s="82">
        <v>40</v>
      </c>
      <c r="BE132" s="5">
        <v>22</v>
      </c>
    </row>
    <row r="133" spans="17:57" x14ac:dyDescent="0.25">
      <c r="Q133" s="123">
        <v>60.890336590662322</v>
      </c>
      <c r="R133" s="18">
        <v>8.4690553745928341</v>
      </c>
      <c r="S133" s="21">
        <v>11.791530944625407</v>
      </c>
      <c r="T133" s="18">
        <v>18.849077090119433</v>
      </c>
      <c r="V133" s="123">
        <v>17.187948350071736</v>
      </c>
      <c r="W133" s="18">
        <v>34.203730272596843</v>
      </c>
      <c r="X133" s="21">
        <v>15.380200860832138</v>
      </c>
      <c r="Y133" s="18">
        <v>33.228120516499281</v>
      </c>
      <c r="AQ133" s="22">
        <v>2307</v>
      </c>
      <c r="AR133" s="23">
        <v>362</v>
      </c>
      <c r="AS133" s="22">
        <v>720</v>
      </c>
      <c r="AT133" s="23">
        <v>1317</v>
      </c>
      <c r="AU133" s="22">
        <f t="shared" si="4"/>
        <v>4706</v>
      </c>
      <c r="AV133" s="18">
        <v>1009</v>
      </c>
      <c r="AW133" s="21">
        <v>1023</v>
      </c>
      <c r="AX133" s="18">
        <v>319</v>
      </c>
      <c r="AY133" s="21">
        <v>1704</v>
      </c>
      <c r="AZ133" s="18">
        <f t="shared" si="0"/>
        <v>4055</v>
      </c>
      <c r="BB133" s="396">
        <v>26</v>
      </c>
      <c r="BC133" s="50">
        <v>18</v>
      </c>
      <c r="BD133" s="82">
        <v>45</v>
      </c>
      <c r="BE133" s="5">
        <v>32</v>
      </c>
    </row>
    <row r="134" spans="17:57" x14ac:dyDescent="0.25">
      <c r="Q134" s="123">
        <v>49.022524436889078</v>
      </c>
      <c r="R134" s="18">
        <v>7.6923076923076925</v>
      </c>
      <c r="S134" s="21">
        <v>15.29961750956226</v>
      </c>
      <c r="T134" s="18">
        <v>27.985550361240968</v>
      </c>
      <c r="V134" s="123">
        <v>24.882860665844635</v>
      </c>
      <c r="W134" s="18">
        <v>25.228113440197287</v>
      </c>
      <c r="X134" s="21">
        <v>7.866831072749692</v>
      </c>
      <c r="Y134" s="18">
        <v>42.022194821208387</v>
      </c>
      <c r="AQ134" s="22">
        <v>3459</v>
      </c>
      <c r="AR134" s="23">
        <v>187</v>
      </c>
      <c r="AS134" s="22">
        <v>1364</v>
      </c>
      <c r="AT134" s="23">
        <v>832</v>
      </c>
      <c r="AU134" s="22">
        <f t="shared" ref="AU134:AU154" si="5">SUM(AQ134:AT134)</f>
        <v>5842</v>
      </c>
      <c r="AV134" s="18">
        <v>408</v>
      </c>
      <c r="AW134" s="21">
        <v>792</v>
      </c>
      <c r="AX134" s="18">
        <v>261</v>
      </c>
      <c r="AY134" s="21">
        <v>1151</v>
      </c>
      <c r="AZ134" s="18">
        <f t="shared" si="0"/>
        <v>2612</v>
      </c>
      <c r="BB134" s="396">
        <v>16</v>
      </c>
      <c r="BC134" s="50">
        <v>16</v>
      </c>
      <c r="BD134" s="82">
        <v>35</v>
      </c>
      <c r="BE134" s="5">
        <v>17</v>
      </c>
    </row>
    <row r="135" spans="17:57" x14ac:dyDescent="0.25">
      <c r="Q135" s="123">
        <v>59.209174940089014</v>
      </c>
      <c r="R135" s="18">
        <v>3.2009585758301951</v>
      </c>
      <c r="S135" s="21">
        <v>23.348168435467308</v>
      </c>
      <c r="T135" s="18">
        <v>14.241698048613488</v>
      </c>
      <c r="V135" s="123">
        <v>15.620214395099541</v>
      </c>
      <c r="W135" s="18">
        <v>30.321592649310876</v>
      </c>
      <c r="X135" s="21">
        <v>9.9923430321592654</v>
      </c>
      <c r="Y135" s="18">
        <v>44.065849923430321</v>
      </c>
      <c r="AQ135" s="22">
        <v>2278</v>
      </c>
      <c r="AR135" s="23">
        <v>1164</v>
      </c>
      <c r="AS135" s="22">
        <v>889</v>
      </c>
      <c r="AT135" s="23">
        <v>898</v>
      </c>
      <c r="AU135" s="22">
        <f t="shared" si="5"/>
        <v>5229</v>
      </c>
      <c r="AV135" s="18">
        <v>696</v>
      </c>
      <c r="AW135" s="21">
        <v>1465</v>
      </c>
      <c r="AX135" s="18">
        <v>591</v>
      </c>
      <c r="AY135" s="21">
        <v>1594</v>
      </c>
      <c r="AZ135" s="18">
        <f t="shared" si="0"/>
        <v>4346</v>
      </c>
      <c r="BB135" s="396">
        <v>61</v>
      </c>
      <c r="BC135" s="50">
        <v>48</v>
      </c>
      <c r="BD135" s="82">
        <v>53</v>
      </c>
      <c r="BE135" s="5">
        <v>24</v>
      </c>
    </row>
    <row r="136" spans="17:57" x14ac:dyDescent="0.25">
      <c r="Q136" s="123">
        <v>43.564735131000191</v>
      </c>
      <c r="R136" s="18">
        <v>22.260470453241538</v>
      </c>
      <c r="S136" s="21">
        <v>17.001338688085678</v>
      </c>
      <c r="T136" s="18">
        <v>17.173455727672597</v>
      </c>
      <c r="V136" s="123">
        <v>16.014726184997699</v>
      </c>
      <c r="W136" s="18">
        <v>33.709157846295447</v>
      </c>
      <c r="X136" s="21">
        <v>13.598711458812701</v>
      </c>
      <c r="Y136" s="18">
        <v>36.67740450989416</v>
      </c>
      <c r="AQ136" s="22">
        <v>3896</v>
      </c>
      <c r="AR136" s="23">
        <v>734</v>
      </c>
      <c r="AS136" s="22">
        <v>2379</v>
      </c>
      <c r="AT136" s="23">
        <v>980</v>
      </c>
      <c r="AU136" s="22">
        <f t="shared" si="5"/>
        <v>7989</v>
      </c>
      <c r="AV136" s="18">
        <v>524</v>
      </c>
      <c r="AW136" s="21">
        <v>950</v>
      </c>
      <c r="AX136" s="18">
        <v>792</v>
      </c>
      <c r="AY136" s="21">
        <v>1101</v>
      </c>
      <c r="AZ136" s="18">
        <f t="shared" si="0"/>
        <v>3367</v>
      </c>
      <c r="BB136" s="396">
        <v>52</v>
      </c>
      <c r="BC136" s="50">
        <v>48</v>
      </c>
      <c r="BD136" s="82">
        <v>49</v>
      </c>
      <c r="BE136" s="5">
        <v>20</v>
      </c>
    </row>
    <row r="137" spans="17:57" x14ac:dyDescent="0.25">
      <c r="Q137" s="123">
        <v>48.767054700212789</v>
      </c>
      <c r="R137" s="18">
        <v>9.1876329953686309</v>
      </c>
      <c r="S137" s="21">
        <v>29.778445362373262</v>
      </c>
      <c r="T137" s="18">
        <v>12.266866942045313</v>
      </c>
      <c r="V137" s="123">
        <v>15.562815562815564</v>
      </c>
      <c r="W137" s="18">
        <v>28.215028215028216</v>
      </c>
      <c r="X137" s="21">
        <v>23.522423522423523</v>
      </c>
      <c r="Y137" s="18">
        <v>32.699732699732699</v>
      </c>
      <c r="AQ137" s="22">
        <v>1990</v>
      </c>
      <c r="AR137" s="23">
        <v>776</v>
      </c>
      <c r="AS137" s="22">
        <v>3911</v>
      </c>
      <c r="AT137" s="23">
        <v>1281</v>
      </c>
      <c r="AU137" s="22">
        <f t="shared" si="5"/>
        <v>7958</v>
      </c>
      <c r="AV137" s="18">
        <v>460</v>
      </c>
      <c r="AW137" s="21">
        <v>1371</v>
      </c>
      <c r="AX137" s="18">
        <v>677</v>
      </c>
      <c r="AY137" s="21">
        <v>1295</v>
      </c>
      <c r="AZ137" s="18">
        <f t="shared" si="0"/>
        <v>3803</v>
      </c>
      <c r="BB137" s="396">
        <v>23</v>
      </c>
      <c r="BC137" s="50">
        <v>12</v>
      </c>
      <c r="BD137" s="82">
        <v>38</v>
      </c>
      <c r="BE137" s="5">
        <v>28</v>
      </c>
    </row>
    <row r="138" spans="17:57" x14ac:dyDescent="0.25">
      <c r="Q138" s="123">
        <v>25.006282985674794</v>
      </c>
      <c r="R138" s="18">
        <v>9.7511937672782096</v>
      </c>
      <c r="S138" s="21">
        <v>49.145513948228199</v>
      </c>
      <c r="T138" s="18">
        <v>16.097009298818797</v>
      </c>
      <c r="V138" s="123">
        <v>12.095713910070996</v>
      </c>
      <c r="W138" s="18">
        <v>36.050486458059424</v>
      </c>
      <c r="X138" s="21">
        <v>17.801735471995791</v>
      </c>
      <c r="Y138" s="18">
        <v>34.052064159873787</v>
      </c>
      <c r="AQ138" s="22">
        <v>3775</v>
      </c>
      <c r="AR138" s="23">
        <v>402</v>
      </c>
      <c r="AS138" s="22">
        <v>991</v>
      </c>
      <c r="AT138" s="23">
        <v>852</v>
      </c>
      <c r="AU138" s="22">
        <f t="shared" si="5"/>
        <v>6020</v>
      </c>
      <c r="AV138" s="18">
        <v>488</v>
      </c>
      <c r="AW138" s="21">
        <v>1687</v>
      </c>
      <c r="AX138" s="18">
        <v>461</v>
      </c>
      <c r="AY138" s="21">
        <v>1039</v>
      </c>
      <c r="AZ138" s="18">
        <f t="shared" si="0"/>
        <v>3675</v>
      </c>
      <c r="BB138" s="396">
        <v>16</v>
      </c>
      <c r="BC138" s="50">
        <v>14</v>
      </c>
      <c r="BD138" s="82">
        <v>47</v>
      </c>
      <c r="BE138" s="5">
        <v>13</v>
      </c>
    </row>
    <row r="139" spans="17:57" x14ac:dyDescent="0.25">
      <c r="Q139" s="123">
        <v>62.707641196013284</v>
      </c>
      <c r="R139" s="18">
        <v>6.677740863787375</v>
      </c>
      <c r="S139" s="21">
        <v>16.461794019933553</v>
      </c>
      <c r="T139" s="18">
        <v>14.152823920265782</v>
      </c>
      <c r="V139" s="123">
        <v>13.278911564625851</v>
      </c>
      <c r="W139" s="18">
        <v>45.904761904761905</v>
      </c>
      <c r="X139" s="21">
        <v>12.544217687074829</v>
      </c>
      <c r="Y139" s="18">
        <v>28.272108843537413</v>
      </c>
      <c r="AQ139" s="22">
        <v>2527</v>
      </c>
      <c r="AR139" s="23">
        <v>216</v>
      </c>
      <c r="AS139" s="22">
        <v>653</v>
      </c>
      <c r="AT139" s="23">
        <v>639</v>
      </c>
      <c r="AU139" s="22">
        <f t="shared" si="5"/>
        <v>4035</v>
      </c>
      <c r="AV139" s="18">
        <v>501</v>
      </c>
      <c r="AW139" s="21">
        <v>1051</v>
      </c>
      <c r="AX139" s="18">
        <v>1263</v>
      </c>
      <c r="AY139" s="21">
        <v>1318</v>
      </c>
      <c r="AZ139" s="18">
        <f t="shared" si="0"/>
        <v>4133</v>
      </c>
      <c r="BB139" s="396">
        <v>15</v>
      </c>
      <c r="BC139" s="50">
        <v>12</v>
      </c>
      <c r="BD139" s="82">
        <v>33</v>
      </c>
      <c r="BE139" s="5">
        <v>20</v>
      </c>
    </row>
    <row r="140" spans="17:57" x14ac:dyDescent="0.25">
      <c r="Q140" s="123">
        <v>62.627013630731099</v>
      </c>
      <c r="R140" s="18">
        <v>5.3531598513011156</v>
      </c>
      <c r="S140" s="21">
        <v>16.183395291201983</v>
      </c>
      <c r="T140" s="18">
        <v>15.836431226765798</v>
      </c>
      <c r="V140" s="123">
        <v>12.121945318170821</v>
      </c>
      <c r="W140" s="18">
        <v>25.429470118557951</v>
      </c>
      <c r="X140" s="21">
        <v>30.558916041616257</v>
      </c>
      <c r="Y140" s="18">
        <v>31.889668521654972</v>
      </c>
      <c r="AQ140" s="22">
        <v>2975</v>
      </c>
      <c r="AR140" s="23">
        <v>702</v>
      </c>
      <c r="AS140" s="22">
        <v>760</v>
      </c>
      <c r="AT140" s="23">
        <v>892</v>
      </c>
      <c r="AU140" s="22">
        <f t="shared" si="5"/>
        <v>5329</v>
      </c>
      <c r="AV140" s="18">
        <v>543</v>
      </c>
      <c r="AW140" s="21">
        <v>675</v>
      </c>
      <c r="AX140" s="18">
        <v>1357</v>
      </c>
      <c r="AY140" s="21">
        <v>1280</v>
      </c>
      <c r="AZ140" s="18">
        <f t="shared" si="0"/>
        <v>3855</v>
      </c>
      <c r="BB140" s="396">
        <v>21</v>
      </c>
      <c r="BC140" s="50">
        <v>18</v>
      </c>
      <c r="BD140" s="82">
        <v>60</v>
      </c>
      <c r="BE140" s="5">
        <v>30</v>
      </c>
    </row>
    <row r="141" spans="17:57" x14ac:dyDescent="0.25">
      <c r="Q141" s="123">
        <v>55.826609119909932</v>
      </c>
      <c r="R141" s="18">
        <v>13.173203227622443</v>
      </c>
      <c r="S141" s="21">
        <v>14.26158753987615</v>
      </c>
      <c r="T141" s="18">
        <v>16.738600112591481</v>
      </c>
      <c r="V141" s="123">
        <v>14.085603112840467</v>
      </c>
      <c r="W141" s="18">
        <v>17.509727626459142</v>
      </c>
      <c r="X141" s="21">
        <v>35.201037613488978</v>
      </c>
      <c r="Y141" s="18">
        <v>33.203631647211409</v>
      </c>
      <c r="AQ141" s="22">
        <v>3865</v>
      </c>
      <c r="AR141" s="23">
        <v>372</v>
      </c>
      <c r="AS141" s="22">
        <v>1927</v>
      </c>
      <c r="AT141" s="23">
        <v>2000</v>
      </c>
      <c r="AU141" s="22">
        <f t="shared" si="5"/>
        <v>8164</v>
      </c>
      <c r="AV141" s="18">
        <v>656</v>
      </c>
      <c r="AW141" s="21">
        <v>1582</v>
      </c>
      <c r="AX141" s="18">
        <v>664</v>
      </c>
      <c r="AY141" s="21">
        <v>1663</v>
      </c>
      <c r="AZ141" s="18">
        <f t="shared" si="0"/>
        <v>4565</v>
      </c>
      <c r="BB141" s="396">
        <v>43</v>
      </c>
      <c r="BC141" s="50">
        <v>23</v>
      </c>
      <c r="BD141" s="82">
        <v>75</v>
      </c>
      <c r="BE141" s="5">
        <v>36</v>
      </c>
    </row>
    <row r="142" spans="17:57" x14ac:dyDescent="0.25">
      <c r="Q142" s="123">
        <v>47.341989220970113</v>
      </c>
      <c r="R142" s="18">
        <v>4.5565899069083784</v>
      </c>
      <c r="S142" s="21">
        <v>23.603625673689368</v>
      </c>
      <c r="T142" s="18">
        <v>24.49779519843214</v>
      </c>
      <c r="V142" s="123">
        <v>14.370208105147864</v>
      </c>
      <c r="W142" s="18">
        <v>34.654983570646216</v>
      </c>
      <c r="X142" s="21">
        <v>14.545454545454545</v>
      </c>
      <c r="Y142" s="18">
        <v>36.42935377875137</v>
      </c>
      <c r="AQ142" s="22">
        <v>2836</v>
      </c>
      <c r="AR142" s="23">
        <v>337</v>
      </c>
      <c r="AS142" s="22">
        <v>2145</v>
      </c>
      <c r="AT142" s="23">
        <v>1308</v>
      </c>
      <c r="AU142" s="22">
        <f t="shared" si="5"/>
        <v>6626</v>
      </c>
      <c r="AV142" s="18">
        <v>762</v>
      </c>
      <c r="AW142" s="21">
        <v>1976</v>
      </c>
      <c r="AX142" s="18">
        <v>466</v>
      </c>
      <c r="AY142" s="21">
        <v>1097</v>
      </c>
      <c r="AZ142" s="18">
        <f t="shared" si="0"/>
        <v>4301</v>
      </c>
      <c r="BB142" s="396">
        <v>31</v>
      </c>
      <c r="BC142" s="50">
        <v>18</v>
      </c>
      <c r="BD142" s="82">
        <v>35</v>
      </c>
      <c r="BE142" s="5">
        <v>20</v>
      </c>
    </row>
    <row r="143" spans="17:57" x14ac:dyDescent="0.25">
      <c r="Q143" s="123">
        <v>42.801086628433445</v>
      </c>
      <c r="R143" s="18">
        <v>5.0860247509809842</v>
      </c>
      <c r="S143" s="21">
        <v>32.372472079686091</v>
      </c>
      <c r="T143" s="18">
        <v>19.740416540899485</v>
      </c>
      <c r="V143" s="123">
        <v>17.716810044175773</v>
      </c>
      <c r="W143" s="18">
        <v>45.94280399906998</v>
      </c>
      <c r="X143" s="21">
        <v>10.834689607068123</v>
      </c>
      <c r="Y143" s="18">
        <v>25.505696349686119</v>
      </c>
      <c r="AQ143" s="22">
        <v>2256</v>
      </c>
      <c r="AR143" s="23">
        <v>651</v>
      </c>
      <c r="AS143" s="22">
        <v>2114</v>
      </c>
      <c r="AT143" s="23">
        <v>1895</v>
      </c>
      <c r="AU143" s="22">
        <f t="shared" si="5"/>
        <v>6916</v>
      </c>
      <c r="AV143" s="18">
        <v>482</v>
      </c>
      <c r="AW143" s="21">
        <v>777</v>
      </c>
      <c r="AX143" s="18">
        <v>1056</v>
      </c>
      <c r="AY143" s="21">
        <v>1245</v>
      </c>
      <c r="AZ143" s="18">
        <f t="shared" si="0"/>
        <v>3560</v>
      </c>
      <c r="BB143" s="396">
        <v>45</v>
      </c>
      <c r="BC143" s="50">
        <v>28</v>
      </c>
      <c r="BD143" s="82">
        <v>45</v>
      </c>
      <c r="BE143" s="5">
        <v>18</v>
      </c>
    </row>
    <row r="144" spans="17:57" x14ac:dyDescent="0.25">
      <c r="Q144" s="123">
        <v>32.620011567379983</v>
      </c>
      <c r="R144" s="18">
        <v>9.4129554655870447</v>
      </c>
      <c r="S144" s="21">
        <v>30.5668016194332</v>
      </c>
      <c r="T144" s="18">
        <v>27.400231347599767</v>
      </c>
      <c r="V144" s="123">
        <v>13.539325842696629</v>
      </c>
      <c r="W144" s="18">
        <v>21.825842696629213</v>
      </c>
      <c r="X144" s="21">
        <v>29.662921348314608</v>
      </c>
      <c r="Y144" s="18">
        <v>34.971910112359552</v>
      </c>
      <c r="AQ144" s="22">
        <v>4565</v>
      </c>
      <c r="AR144" s="23">
        <v>610</v>
      </c>
      <c r="AS144" s="22">
        <v>2327</v>
      </c>
      <c r="AT144" s="23">
        <v>1824</v>
      </c>
      <c r="AU144" s="22">
        <f t="shared" si="5"/>
        <v>9326</v>
      </c>
      <c r="AV144" s="18">
        <v>607</v>
      </c>
      <c r="AW144" s="21">
        <v>1073</v>
      </c>
      <c r="AX144" s="18">
        <v>866</v>
      </c>
      <c r="AY144" s="21">
        <v>1572</v>
      </c>
      <c r="AZ144" s="18">
        <f t="shared" si="0"/>
        <v>4118</v>
      </c>
      <c r="BB144" s="396">
        <v>44</v>
      </c>
      <c r="BC144" s="50">
        <v>33</v>
      </c>
      <c r="BD144" s="82">
        <v>42</v>
      </c>
      <c r="BE144" s="5">
        <v>17</v>
      </c>
    </row>
    <row r="145" spans="17:57" x14ac:dyDescent="0.25">
      <c r="Q145" s="123">
        <v>48.949174351276007</v>
      </c>
      <c r="R145" s="18">
        <v>6.5408535277718212</v>
      </c>
      <c r="S145" s="21">
        <v>24.951747801844306</v>
      </c>
      <c r="T145" s="18">
        <v>19.558224319107868</v>
      </c>
      <c r="V145" s="123">
        <v>14.740165128703254</v>
      </c>
      <c r="W145" s="18">
        <v>26.056338028169012</v>
      </c>
      <c r="X145" s="21">
        <v>21.029626032054395</v>
      </c>
      <c r="Y145" s="18">
        <v>38.173870811073336</v>
      </c>
      <c r="AQ145" s="22">
        <v>3141</v>
      </c>
      <c r="AR145" s="23">
        <v>251</v>
      </c>
      <c r="AS145" s="22">
        <v>1482</v>
      </c>
      <c r="AT145" s="23">
        <v>1379</v>
      </c>
      <c r="AU145" s="22">
        <f t="shared" si="5"/>
        <v>6253</v>
      </c>
      <c r="AV145" s="18">
        <v>310</v>
      </c>
      <c r="AW145" s="21">
        <v>1333</v>
      </c>
      <c r="AX145" s="18">
        <v>644</v>
      </c>
      <c r="AY145" s="21">
        <v>1769</v>
      </c>
      <c r="AZ145" s="18">
        <f t="shared" si="0"/>
        <v>4056</v>
      </c>
      <c r="BB145" s="396">
        <v>27</v>
      </c>
      <c r="BC145" s="50">
        <v>17</v>
      </c>
      <c r="BD145" s="82">
        <v>50</v>
      </c>
      <c r="BE145" s="5">
        <v>25</v>
      </c>
    </row>
    <row r="146" spans="17:57" x14ac:dyDescent="0.25">
      <c r="Q146" s="123">
        <v>50.231888693427152</v>
      </c>
      <c r="R146" s="18">
        <v>4.014073244842475</v>
      </c>
      <c r="S146" s="21">
        <v>23.700623700623701</v>
      </c>
      <c r="T146" s="18">
        <v>22.053414361106668</v>
      </c>
      <c r="V146" s="123">
        <v>7.6429980276134124</v>
      </c>
      <c r="W146" s="18">
        <v>32.864891518737672</v>
      </c>
      <c r="X146" s="21">
        <v>15.877712031558186</v>
      </c>
      <c r="Y146" s="18">
        <v>43.61439842209073</v>
      </c>
      <c r="AQ146" s="22">
        <v>3573</v>
      </c>
      <c r="AR146" s="23">
        <v>1020</v>
      </c>
      <c r="AS146" s="22">
        <v>1578</v>
      </c>
      <c r="AT146" s="23">
        <v>868</v>
      </c>
      <c r="AU146" s="22">
        <f t="shared" si="5"/>
        <v>7039</v>
      </c>
      <c r="AV146" s="18">
        <v>357</v>
      </c>
      <c r="AW146" s="21">
        <v>1127</v>
      </c>
      <c r="AX146" s="18">
        <v>622</v>
      </c>
      <c r="AY146" s="21">
        <v>1338</v>
      </c>
      <c r="AZ146" s="18">
        <f t="shared" si="0"/>
        <v>3444</v>
      </c>
      <c r="BB146" s="396">
        <v>36</v>
      </c>
      <c r="BC146" s="50">
        <v>32</v>
      </c>
      <c r="BD146" s="82">
        <v>41</v>
      </c>
      <c r="BE146" s="5">
        <v>15</v>
      </c>
    </row>
    <row r="147" spans="17:57" x14ac:dyDescent="0.25">
      <c r="Q147" s="123">
        <v>50.76005114362836</v>
      </c>
      <c r="R147" s="18">
        <v>14.49069470095184</v>
      </c>
      <c r="S147" s="21">
        <v>22.417957096178434</v>
      </c>
      <c r="T147" s="18">
        <v>12.33129705924137</v>
      </c>
      <c r="V147" s="123">
        <v>10.365853658536585</v>
      </c>
      <c r="W147" s="18">
        <v>32.723577235772353</v>
      </c>
      <c r="X147" s="21">
        <v>18.060394889663183</v>
      </c>
      <c r="Y147" s="18">
        <v>38.850174216027874</v>
      </c>
      <c r="AQ147" s="22">
        <v>4691</v>
      </c>
      <c r="AR147" s="23">
        <v>317</v>
      </c>
      <c r="AS147" s="22">
        <v>1102</v>
      </c>
      <c r="AT147" s="23">
        <v>1183</v>
      </c>
      <c r="AU147" s="22">
        <f t="shared" si="5"/>
        <v>7293</v>
      </c>
      <c r="AV147" s="18">
        <v>485</v>
      </c>
      <c r="AW147" s="21">
        <v>949</v>
      </c>
      <c r="AX147" s="18">
        <v>401</v>
      </c>
      <c r="AY147" s="21">
        <v>1604</v>
      </c>
      <c r="AZ147" s="18">
        <f t="shared" si="0"/>
        <v>3439</v>
      </c>
      <c r="BB147" s="396">
        <v>40</v>
      </c>
      <c r="BC147" s="50">
        <v>26</v>
      </c>
      <c r="BD147" s="82">
        <v>40</v>
      </c>
      <c r="BE147" s="5">
        <v>11</v>
      </c>
    </row>
    <row r="148" spans="17:57" x14ac:dyDescent="0.25">
      <c r="Q148" s="123">
        <v>64.321952557246675</v>
      </c>
      <c r="R148" s="18">
        <v>4.3466337583984647</v>
      </c>
      <c r="S148" s="21">
        <v>15.110379816262171</v>
      </c>
      <c r="T148" s="18">
        <v>16.22103386809269</v>
      </c>
      <c r="V148" s="123">
        <v>14.102936900261703</v>
      </c>
      <c r="W148" s="18">
        <v>27.59523117185228</v>
      </c>
      <c r="X148" s="21">
        <v>11.660366385577204</v>
      </c>
      <c r="Y148" s="18">
        <v>46.641465542308815</v>
      </c>
      <c r="AQ148" s="22">
        <v>3784</v>
      </c>
      <c r="AR148" s="23">
        <v>171</v>
      </c>
      <c r="AS148" s="22">
        <v>866</v>
      </c>
      <c r="AT148" s="23">
        <v>875</v>
      </c>
      <c r="AU148" s="22">
        <f t="shared" si="5"/>
        <v>5696</v>
      </c>
      <c r="AV148" s="18">
        <v>769</v>
      </c>
      <c r="AW148" s="21">
        <v>1271</v>
      </c>
      <c r="AX148" s="18">
        <v>423</v>
      </c>
      <c r="AY148" s="21">
        <v>1730</v>
      </c>
      <c r="AZ148" s="18">
        <f t="shared" si="0"/>
        <v>4193</v>
      </c>
      <c r="BB148" s="396">
        <v>36</v>
      </c>
      <c r="BC148" s="50">
        <v>36</v>
      </c>
      <c r="BD148" s="82">
        <v>55</v>
      </c>
      <c r="BE148" s="5">
        <v>29</v>
      </c>
    </row>
    <row r="149" spans="17:57" x14ac:dyDescent="0.25">
      <c r="Q149" s="123">
        <v>66.432584269662925</v>
      </c>
      <c r="R149" s="18">
        <v>3.0021067415730336</v>
      </c>
      <c r="S149" s="21">
        <v>15.203651685393258</v>
      </c>
      <c r="T149" s="18">
        <v>15.361657303370787</v>
      </c>
      <c r="V149" s="123">
        <v>18.34009062723587</v>
      </c>
      <c r="W149" s="18">
        <v>30.312425471023136</v>
      </c>
      <c r="X149" s="21">
        <v>10.088242308609589</v>
      </c>
      <c r="Y149" s="18">
        <v>41.259241593131406</v>
      </c>
      <c r="AQ149" s="22">
        <v>1690</v>
      </c>
      <c r="AR149" s="23">
        <v>419</v>
      </c>
      <c r="AS149" s="22">
        <v>1743</v>
      </c>
      <c r="AT149" s="23">
        <v>834</v>
      </c>
      <c r="AU149" s="22">
        <f t="shared" si="5"/>
        <v>4686</v>
      </c>
      <c r="AV149" s="18">
        <v>383</v>
      </c>
      <c r="AW149" s="21">
        <v>1541</v>
      </c>
      <c r="AX149" s="18">
        <v>830</v>
      </c>
      <c r="AY149" s="21">
        <v>1146</v>
      </c>
      <c r="AZ149" s="18">
        <f t="shared" si="0"/>
        <v>3900</v>
      </c>
      <c r="BB149" s="396">
        <v>30</v>
      </c>
      <c r="BC149" s="50">
        <v>18</v>
      </c>
      <c r="BD149" s="82">
        <v>45</v>
      </c>
      <c r="BE149" s="5">
        <v>14</v>
      </c>
    </row>
    <row r="150" spans="17:57" x14ac:dyDescent="0.25">
      <c r="Q150" s="123">
        <v>36.064874093043109</v>
      </c>
      <c r="R150" s="18">
        <v>8.9415279556124627</v>
      </c>
      <c r="S150" s="21">
        <v>37.195902688860436</v>
      </c>
      <c r="T150" s="18">
        <v>17.797695262483995</v>
      </c>
      <c r="V150" s="123">
        <v>9.8205128205128212</v>
      </c>
      <c r="W150" s="18">
        <v>39.512820512820511</v>
      </c>
      <c r="X150" s="21">
        <v>21.282051282051281</v>
      </c>
      <c r="Y150" s="18">
        <v>29.384615384615387</v>
      </c>
      <c r="AQ150" s="22">
        <v>3255</v>
      </c>
      <c r="AR150" s="23">
        <v>639</v>
      </c>
      <c r="AS150" s="22">
        <v>2159</v>
      </c>
      <c r="AT150" s="23">
        <v>2618</v>
      </c>
      <c r="AU150" s="22">
        <f t="shared" si="5"/>
        <v>8671</v>
      </c>
      <c r="AV150" s="18">
        <v>598</v>
      </c>
      <c r="AW150" s="21">
        <v>1085</v>
      </c>
      <c r="AX150" s="18">
        <v>681</v>
      </c>
      <c r="AY150" s="21">
        <v>1159</v>
      </c>
      <c r="AZ150" s="18">
        <f t="shared" si="0"/>
        <v>3523</v>
      </c>
      <c r="BB150" s="396">
        <v>56</v>
      </c>
      <c r="BC150" s="50">
        <v>34</v>
      </c>
      <c r="BD150" s="82">
        <v>38</v>
      </c>
      <c r="BE150" s="5">
        <v>27</v>
      </c>
    </row>
    <row r="151" spans="17:57" x14ac:dyDescent="0.25">
      <c r="Q151" s="123">
        <v>37.538922846269173</v>
      </c>
      <c r="R151" s="18">
        <v>7.3693922269634404</v>
      </c>
      <c r="S151" s="21">
        <v>24.899088917079922</v>
      </c>
      <c r="T151" s="18">
        <v>30.19259600968746</v>
      </c>
      <c r="V151" s="123">
        <v>16.974169741697416</v>
      </c>
      <c r="W151" s="18">
        <v>30.797615668464378</v>
      </c>
      <c r="X151" s="21">
        <v>19.33011637808686</v>
      </c>
      <c r="Y151" s="18">
        <v>32.898098211751346</v>
      </c>
      <c r="AQ151" s="22">
        <v>1690</v>
      </c>
      <c r="AR151" s="23">
        <v>345</v>
      </c>
      <c r="AS151" s="22">
        <v>1428</v>
      </c>
      <c r="AT151" s="23">
        <v>1011</v>
      </c>
      <c r="AU151" s="22">
        <f t="shared" si="5"/>
        <v>4474</v>
      </c>
      <c r="AV151" s="18">
        <v>359</v>
      </c>
      <c r="AW151" s="21">
        <v>1409</v>
      </c>
      <c r="AX151" s="18">
        <v>585</v>
      </c>
      <c r="AY151" s="21">
        <v>2532</v>
      </c>
      <c r="AZ151" s="18">
        <f t="shared" si="0"/>
        <v>4885</v>
      </c>
      <c r="BB151" s="396">
        <v>30</v>
      </c>
      <c r="BC151" s="50">
        <v>22</v>
      </c>
      <c r="BD151" s="82">
        <v>42</v>
      </c>
      <c r="BE151" s="5">
        <v>13</v>
      </c>
    </row>
    <row r="152" spans="17:57" x14ac:dyDescent="0.25">
      <c r="Q152" s="123">
        <v>37.773804202056326</v>
      </c>
      <c r="R152" s="18">
        <v>7.7112203844434513</v>
      </c>
      <c r="S152" s="21">
        <v>31.917746982565937</v>
      </c>
      <c r="T152" s="18">
        <v>22.597228430934287</v>
      </c>
      <c r="V152" s="123">
        <v>7.349027635619243</v>
      </c>
      <c r="W152" s="18">
        <v>28.843398157625384</v>
      </c>
      <c r="X152" s="21">
        <v>11.975435005117706</v>
      </c>
      <c r="Y152" s="18">
        <v>51.832139201637659</v>
      </c>
      <c r="AQ152" s="22">
        <v>3363</v>
      </c>
      <c r="AR152" s="23">
        <v>633</v>
      </c>
      <c r="AS152" s="22">
        <v>1811</v>
      </c>
      <c r="AT152" s="23">
        <v>2223</v>
      </c>
      <c r="AU152" s="22">
        <f t="shared" si="5"/>
        <v>8030</v>
      </c>
      <c r="AV152" s="18">
        <v>358</v>
      </c>
      <c r="AW152" s="21">
        <v>1357</v>
      </c>
      <c r="AX152" s="18">
        <v>662</v>
      </c>
      <c r="AY152" s="21">
        <v>1037</v>
      </c>
      <c r="AZ152" s="18">
        <f t="shared" si="0"/>
        <v>3414</v>
      </c>
      <c r="BB152" s="396">
        <v>53</v>
      </c>
      <c r="BC152" s="50">
        <v>42</v>
      </c>
      <c r="BD152" s="82">
        <v>27</v>
      </c>
      <c r="BE152" s="5">
        <v>12</v>
      </c>
    </row>
    <row r="153" spans="17:57" x14ac:dyDescent="0.25">
      <c r="Q153" s="123">
        <v>41.880448318804483</v>
      </c>
      <c r="R153" s="18">
        <v>7.8829389788293902</v>
      </c>
      <c r="S153" s="21">
        <v>22.552926525529266</v>
      </c>
      <c r="T153" s="18">
        <v>27.683686176836865</v>
      </c>
      <c r="V153" s="123">
        <v>10.48623315758641</v>
      </c>
      <c r="W153" s="18">
        <v>39.748096074985355</v>
      </c>
      <c r="X153" s="21">
        <v>19.390743995313414</v>
      </c>
      <c r="Y153" s="18">
        <v>30.374926772114819</v>
      </c>
      <c r="AQ153" s="22">
        <v>2309</v>
      </c>
      <c r="AR153" s="23">
        <v>795</v>
      </c>
      <c r="AS153" s="22">
        <v>2396</v>
      </c>
      <c r="AT153" s="23">
        <v>1299</v>
      </c>
      <c r="AU153" s="22">
        <f t="shared" si="5"/>
        <v>6799</v>
      </c>
      <c r="AV153" s="18">
        <v>708</v>
      </c>
      <c r="AW153" s="21">
        <v>805</v>
      </c>
      <c r="AX153" s="18">
        <v>697</v>
      </c>
      <c r="AY153" s="21">
        <v>1526</v>
      </c>
      <c r="AZ153" s="18">
        <f t="shared" si="0"/>
        <v>3736</v>
      </c>
      <c r="BB153" s="396">
        <v>30</v>
      </c>
      <c r="BC153" s="50">
        <v>15</v>
      </c>
      <c r="BD153" s="82">
        <v>46</v>
      </c>
      <c r="BE153" s="5">
        <v>18</v>
      </c>
    </row>
    <row r="154" spans="17:57" ht="15.75" thickBot="1" x14ac:dyDescent="0.3">
      <c r="Q154" s="123">
        <v>33.960876599499926</v>
      </c>
      <c r="R154" s="18">
        <v>11.692896014119723</v>
      </c>
      <c r="S154" s="21">
        <v>35.24047654066775</v>
      </c>
      <c r="T154" s="18">
        <v>19.105750845712606</v>
      </c>
      <c r="V154" s="123">
        <v>18.950749464668093</v>
      </c>
      <c r="W154" s="18">
        <v>21.547109207708779</v>
      </c>
      <c r="X154" s="21">
        <v>18.656316916488223</v>
      </c>
      <c r="Y154" s="18">
        <v>40.845824411134899</v>
      </c>
      <c r="AQ154" s="53">
        <v>2742</v>
      </c>
      <c r="AR154" s="54">
        <v>549</v>
      </c>
      <c r="AS154" s="53">
        <v>3060</v>
      </c>
      <c r="AT154" s="54">
        <v>1630</v>
      </c>
      <c r="AU154" s="53">
        <f t="shared" si="5"/>
        <v>7981</v>
      </c>
      <c r="AV154" s="24">
        <v>340</v>
      </c>
      <c r="AW154" s="25">
        <v>1544</v>
      </c>
      <c r="AX154" s="24">
        <v>214</v>
      </c>
      <c r="AY154" s="25">
        <v>1090</v>
      </c>
      <c r="AZ154" s="24">
        <f t="shared" si="0"/>
        <v>3188</v>
      </c>
      <c r="BB154" s="397">
        <v>54</v>
      </c>
      <c r="BC154" s="56">
        <v>50</v>
      </c>
      <c r="BD154" s="84">
        <v>43</v>
      </c>
      <c r="BE154" s="149">
        <v>11</v>
      </c>
    </row>
    <row r="155" spans="17:57" ht="15.75" thickBot="1" x14ac:dyDescent="0.3">
      <c r="Q155" s="124">
        <v>34.356596917679489</v>
      </c>
      <c r="R155" s="24">
        <v>6.8788372384412977</v>
      </c>
      <c r="S155" s="25">
        <v>38.341060017541665</v>
      </c>
      <c r="T155" s="24">
        <v>20.42350582633755</v>
      </c>
      <c r="V155" s="124">
        <v>10.664993726474279</v>
      </c>
      <c r="W155" s="24">
        <v>48.431618569636136</v>
      </c>
      <c r="X155" s="25">
        <v>6.71267252195734</v>
      </c>
      <c r="Y155" s="24">
        <v>34.190715181932248</v>
      </c>
    </row>
  </sheetData>
  <mergeCells count="31">
    <mergeCell ref="AQ3:AZ3"/>
    <mergeCell ref="BB3:BE3"/>
    <mergeCell ref="AQ2:AU2"/>
    <mergeCell ref="AV2:AZ2"/>
    <mergeCell ref="BB2:BC2"/>
    <mergeCell ref="BD2:BE2"/>
    <mergeCell ref="AN2:AO2"/>
    <mergeCell ref="AJ2:AK2"/>
    <mergeCell ref="AB2:AC2"/>
    <mergeCell ref="AD2:AE2"/>
    <mergeCell ref="AF2:AG2"/>
    <mergeCell ref="AH2:AI2"/>
    <mergeCell ref="AL2:AM2"/>
    <mergeCell ref="B67:D71"/>
    <mergeCell ref="Q4:T4"/>
    <mergeCell ref="C22:G22"/>
    <mergeCell ref="H22:I22"/>
    <mergeCell ref="B21:I21"/>
    <mergeCell ref="B22:B23"/>
    <mergeCell ref="K22:K23"/>
    <mergeCell ref="L22:O22"/>
    <mergeCell ref="K4:K5"/>
    <mergeCell ref="L4:O4"/>
    <mergeCell ref="K21:O21"/>
    <mergeCell ref="B3:I3"/>
    <mergeCell ref="B4:B5"/>
    <mergeCell ref="C4:G4"/>
    <mergeCell ref="H4:I4"/>
    <mergeCell ref="V4:Y4"/>
    <mergeCell ref="Q3:Y3"/>
    <mergeCell ref="K3:O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4526-EADC-426E-A441-6AA633FE9546}">
  <dimension ref="A1:Y308"/>
  <sheetViews>
    <sheetView workbookViewId="0">
      <selection activeCell="Q1" sqref="Q1:Y2"/>
    </sheetView>
  </sheetViews>
  <sheetFormatPr defaultRowHeight="15" x14ac:dyDescent="0.25"/>
  <cols>
    <col min="1" max="1" width="4.109375" style="1" bestFit="1" customWidth="1"/>
    <col min="2" max="2" width="10.88671875" style="1" bestFit="1" customWidth="1"/>
    <col min="3" max="3" width="7.109375" style="1" bestFit="1" customWidth="1"/>
    <col min="4" max="4" width="4.109375" style="1" customWidth="1"/>
    <col min="5" max="5" width="4.109375" style="1" bestFit="1" customWidth="1"/>
    <col min="6" max="6" width="9.33203125" style="1" bestFit="1" customWidth="1"/>
    <col min="7" max="7" width="7.109375" style="1" bestFit="1" customWidth="1"/>
    <col min="8" max="8" width="4.21875" style="1" customWidth="1"/>
    <col min="9" max="9" width="4.109375" style="1" bestFit="1" customWidth="1"/>
    <col min="10" max="10" width="8.88671875" style="1"/>
    <col min="11" max="11" width="7.109375" style="1" bestFit="1" customWidth="1"/>
    <col min="12" max="12" width="5.33203125" style="1" bestFit="1" customWidth="1"/>
    <col min="13" max="13" width="3.6640625" style="1" bestFit="1" customWidth="1"/>
    <col min="14" max="14" width="9.5546875" style="1" bestFit="1" customWidth="1"/>
    <col min="15" max="15" width="7.109375" style="1" bestFit="1" customWidth="1"/>
    <col min="16" max="16" width="4.44140625" style="1" customWidth="1"/>
    <col min="17" max="17" width="13.44140625" style="1" bestFit="1" customWidth="1"/>
    <col min="18" max="18" width="8.88671875" style="1"/>
    <col min="19" max="19" width="11.21875" style="1" bestFit="1" customWidth="1"/>
    <col min="20" max="21" width="8.88671875" style="1"/>
    <col min="22" max="22" width="11.5546875" style="1" customWidth="1"/>
    <col min="23" max="23" width="8.88671875" style="1"/>
    <col min="24" max="25" width="9.88671875" style="1" bestFit="1" customWidth="1"/>
    <col min="26" max="16384" width="8.88671875" style="1"/>
  </cols>
  <sheetData>
    <row r="1" spans="1:25" ht="15.75" thickBot="1" x14ac:dyDescent="0.3">
      <c r="B1" s="804" t="s">
        <v>120</v>
      </c>
      <c r="C1" s="805"/>
      <c r="F1" s="804" t="s">
        <v>120</v>
      </c>
      <c r="G1" s="805"/>
      <c r="J1" s="804" t="s">
        <v>120</v>
      </c>
      <c r="K1" s="805"/>
      <c r="N1" s="804" t="s">
        <v>120</v>
      </c>
      <c r="O1" s="805"/>
      <c r="Q1" s="789" t="s">
        <v>321</v>
      </c>
      <c r="R1" s="790"/>
      <c r="S1" s="790"/>
      <c r="T1" s="790"/>
      <c r="U1" s="790"/>
      <c r="V1" s="790"/>
      <c r="W1" s="790"/>
      <c r="X1" s="790"/>
      <c r="Y1" s="791"/>
    </row>
    <row r="2" spans="1:25" ht="15.75" thickBot="1" x14ac:dyDescent="0.3">
      <c r="B2" s="638" t="s">
        <v>118</v>
      </c>
      <c r="C2" s="639">
        <v>1</v>
      </c>
      <c r="F2" s="638" t="s">
        <v>118</v>
      </c>
      <c r="G2" s="639">
        <v>1</v>
      </c>
      <c r="J2" s="638" t="s">
        <v>118</v>
      </c>
      <c r="K2" s="639">
        <v>1</v>
      </c>
      <c r="N2" s="638" t="s">
        <v>118</v>
      </c>
      <c r="O2" s="639">
        <v>1</v>
      </c>
      <c r="Q2" s="792"/>
      <c r="R2" s="793"/>
      <c r="S2" s="793"/>
      <c r="T2" s="793"/>
      <c r="U2" s="793"/>
      <c r="V2" s="793"/>
      <c r="W2" s="793"/>
      <c r="X2" s="793"/>
      <c r="Y2" s="794"/>
    </row>
    <row r="3" spans="1:25" ht="15.75" thickBot="1" x14ac:dyDescent="0.3">
      <c r="B3" s="636" t="s">
        <v>309</v>
      </c>
      <c r="C3" s="640">
        <v>0</v>
      </c>
      <c r="D3" s="288"/>
      <c r="E3" s="288"/>
      <c r="F3" s="636" t="s">
        <v>309</v>
      </c>
      <c r="G3" s="640">
        <v>0</v>
      </c>
      <c r="H3" s="288"/>
      <c r="I3" s="288"/>
      <c r="J3" s="636" t="s">
        <v>309</v>
      </c>
      <c r="K3" s="640">
        <v>0</v>
      </c>
      <c r="L3" s="288"/>
      <c r="M3" s="288"/>
      <c r="N3" s="636" t="s">
        <v>309</v>
      </c>
      <c r="O3" s="640">
        <v>0</v>
      </c>
      <c r="Q3" s="91"/>
      <c r="Y3" s="92"/>
    </row>
    <row r="4" spans="1:25" ht="15.75" thickBot="1" x14ac:dyDescent="0.3">
      <c r="B4" s="759" t="s">
        <v>284</v>
      </c>
      <c r="C4" s="760"/>
      <c r="D4" s="760"/>
      <c r="E4" s="760"/>
      <c r="F4" s="760"/>
      <c r="G4" s="760"/>
      <c r="H4" s="760"/>
      <c r="I4" s="760"/>
      <c r="J4" s="760"/>
      <c r="K4" s="760"/>
      <c r="L4" s="760"/>
      <c r="M4" s="760"/>
      <c r="N4" s="760"/>
      <c r="O4" s="761"/>
      <c r="Q4" s="795" t="s">
        <v>310</v>
      </c>
      <c r="R4" s="796"/>
      <c r="S4" s="796"/>
      <c r="T4" s="796"/>
      <c r="U4" s="796"/>
      <c r="V4" s="796"/>
      <c r="W4" s="796"/>
      <c r="X4" s="796"/>
      <c r="Y4" s="797"/>
    </row>
    <row r="5" spans="1:25" ht="15.75" thickBot="1" x14ac:dyDescent="0.3">
      <c r="B5" s="786" t="s">
        <v>283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8"/>
      <c r="Q5" s="91"/>
      <c r="Y5" s="92"/>
    </row>
    <row r="6" spans="1:25" ht="15.75" thickBot="1" x14ac:dyDescent="0.3">
      <c r="B6" s="128"/>
      <c r="C6" s="128"/>
      <c r="D6" s="128"/>
      <c r="E6" s="128"/>
      <c r="F6" s="128"/>
      <c r="G6" s="128"/>
      <c r="H6" s="129"/>
      <c r="I6" s="129"/>
      <c r="J6" s="129"/>
      <c r="K6" s="129"/>
      <c r="L6" s="129"/>
      <c r="M6" s="129"/>
      <c r="N6" s="129"/>
      <c r="O6" s="129"/>
      <c r="Q6" s="231" t="s">
        <v>87</v>
      </c>
      <c r="R6" s="232"/>
      <c r="S6" s="265"/>
      <c r="T6" s="798" t="s">
        <v>289</v>
      </c>
      <c r="U6" s="799"/>
      <c r="V6" s="799"/>
      <c r="W6" s="800"/>
      <c r="X6" s="288"/>
      <c r="Y6" s="230" t="s">
        <v>110</v>
      </c>
    </row>
    <row r="7" spans="1:25" ht="15.75" thickBot="1" x14ac:dyDescent="0.3">
      <c r="B7" s="1" t="s">
        <v>121</v>
      </c>
      <c r="C7" s="1" t="s">
        <v>122</v>
      </c>
      <c r="F7" s="1" t="s">
        <v>121</v>
      </c>
      <c r="G7" s="1" t="s">
        <v>122</v>
      </c>
      <c r="J7" s="1" t="s">
        <v>121</v>
      </c>
      <c r="K7" s="1" t="s">
        <v>122</v>
      </c>
      <c r="N7" s="1" t="s">
        <v>121</v>
      </c>
      <c r="O7" s="1" t="s">
        <v>122</v>
      </c>
      <c r="Q7" s="226" t="s">
        <v>88</v>
      </c>
      <c r="R7" s="147">
        <v>0.87076538976256501</v>
      </c>
      <c r="S7" s="267"/>
      <c r="T7" s="801"/>
      <c r="U7" s="802"/>
      <c r="V7" s="802"/>
      <c r="W7" s="803"/>
      <c r="Y7" s="92" t="s">
        <v>111</v>
      </c>
    </row>
    <row r="8" spans="1:25" ht="15.75" thickBot="1" x14ac:dyDescent="0.3">
      <c r="B8" s="284" t="s">
        <v>285</v>
      </c>
      <c r="C8" s="332" t="s">
        <v>282</v>
      </c>
      <c r="F8" s="284" t="s">
        <v>286</v>
      </c>
      <c r="G8" s="332" t="s">
        <v>282</v>
      </c>
      <c r="J8" s="284" t="s">
        <v>287</v>
      </c>
      <c r="K8" s="332" t="s">
        <v>282</v>
      </c>
      <c r="N8" s="284" t="s">
        <v>288</v>
      </c>
      <c r="O8" s="332" t="s">
        <v>282</v>
      </c>
      <c r="Q8" s="89" t="s">
        <v>89</v>
      </c>
      <c r="R8" s="86">
        <v>0.75823236400835181</v>
      </c>
      <c r="S8" s="267"/>
      <c r="Y8" s="92"/>
    </row>
    <row r="9" spans="1:25" ht="15.75" thickBot="1" x14ac:dyDescent="0.3">
      <c r="A9" s="278" t="s">
        <v>118</v>
      </c>
      <c r="B9" s="279">
        <v>65.926135559643413</v>
      </c>
      <c r="C9" s="230">
        <v>1</v>
      </c>
      <c r="E9" s="278" t="s">
        <v>118</v>
      </c>
      <c r="F9" s="279">
        <v>3.3536153955002126</v>
      </c>
      <c r="G9" s="230">
        <v>1</v>
      </c>
      <c r="I9" s="278" t="s">
        <v>118</v>
      </c>
      <c r="J9" s="279">
        <v>20.800905617659541</v>
      </c>
      <c r="K9" s="230">
        <v>1</v>
      </c>
      <c r="M9" s="278" t="s">
        <v>118</v>
      </c>
      <c r="N9" s="279">
        <v>9.9193434271968304</v>
      </c>
      <c r="O9" s="230">
        <v>1</v>
      </c>
      <c r="Q9" s="225" t="s">
        <v>90</v>
      </c>
      <c r="R9" s="88">
        <v>0.75742106321643354</v>
      </c>
      <c r="S9" s="267"/>
      <c r="T9" s="759" t="s">
        <v>172</v>
      </c>
      <c r="U9" s="760"/>
      <c r="V9" s="760"/>
      <c r="W9" s="760"/>
      <c r="X9" s="761"/>
      <c r="Y9" s="92"/>
    </row>
    <row r="10" spans="1:25" ht="15.75" thickBot="1" x14ac:dyDescent="0.3">
      <c r="A10" s="280" t="s">
        <v>118</v>
      </c>
      <c r="B10" s="275">
        <v>58.073105785524085</v>
      </c>
      <c r="C10" s="86">
        <v>1</v>
      </c>
      <c r="E10" s="280" t="s">
        <v>118</v>
      </c>
      <c r="F10" s="275">
        <v>8.738804163640765</v>
      </c>
      <c r="G10" s="86">
        <v>1</v>
      </c>
      <c r="I10" s="280" t="s">
        <v>118</v>
      </c>
      <c r="J10" s="275">
        <v>15.323166303558461</v>
      </c>
      <c r="K10" s="86">
        <v>1</v>
      </c>
      <c r="M10" s="280" t="s">
        <v>118</v>
      </c>
      <c r="N10" s="275">
        <v>17.864923747276691</v>
      </c>
      <c r="O10" s="86">
        <v>1</v>
      </c>
      <c r="Q10" s="258" t="s">
        <v>58</v>
      </c>
      <c r="R10" s="259">
        <v>9.1104732691034496</v>
      </c>
      <c r="S10" s="267"/>
      <c r="T10" s="633" t="s">
        <v>139</v>
      </c>
      <c r="U10" s="806" t="s">
        <v>311</v>
      </c>
      <c r="V10" s="806"/>
      <c r="W10" s="806"/>
      <c r="X10" s="807"/>
      <c r="Y10" s="92"/>
    </row>
    <row r="11" spans="1:25" ht="15.75" thickBot="1" x14ac:dyDescent="0.3">
      <c r="A11" s="280" t="s">
        <v>118</v>
      </c>
      <c r="B11" s="275">
        <v>45.682888540031399</v>
      </c>
      <c r="C11" s="86">
        <v>1</v>
      </c>
      <c r="E11" s="280" t="s">
        <v>118</v>
      </c>
      <c r="F11" s="275">
        <v>7.8885400313971745</v>
      </c>
      <c r="G11" s="86">
        <v>1</v>
      </c>
      <c r="I11" s="280" t="s">
        <v>118</v>
      </c>
      <c r="J11" s="275">
        <v>10.204081632653061</v>
      </c>
      <c r="K11" s="86">
        <v>1</v>
      </c>
      <c r="M11" s="280" t="s">
        <v>118</v>
      </c>
      <c r="N11" s="275">
        <v>36.224489795918366</v>
      </c>
      <c r="O11" s="86">
        <v>1</v>
      </c>
      <c r="Q11" s="97" t="s">
        <v>135</v>
      </c>
      <c r="R11" s="151">
        <v>300</v>
      </c>
      <c r="S11" s="267"/>
      <c r="T11" s="808" t="s">
        <v>278</v>
      </c>
      <c r="U11" s="809"/>
      <c r="V11" s="809"/>
      <c r="W11" s="810" t="s">
        <v>276</v>
      </c>
      <c r="X11" s="810"/>
      <c r="Y11" s="634">
        <v>1</v>
      </c>
    </row>
    <row r="12" spans="1:25" ht="15.75" thickBot="1" x14ac:dyDescent="0.3">
      <c r="A12" s="280" t="s">
        <v>118</v>
      </c>
      <c r="B12" s="275">
        <v>56.369426751592357</v>
      </c>
      <c r="C12" s="86">
        <v>1</v>
      </c>
      <c r="E12" s="280" t="s">
        <v>118</v>
      </c>
      <c r="F12" s="275">
        <v>7.0063694267515926</v>
      </c>
      <c r="G12" s="86">
        <v>1</v>
      </c>
      <c r="I12" s="280" t="s">
        <v>118</v>
      </c>
      <c r="J12" s="275">
        <v>20.269763956538029</v>
      </c>
      <c r="K12" s="86">
        <v>1</v>
      </c>
      <c r="M12" s="280" t="s">
        <v>118</v>
      </c>
      <c r="N12" s="275">
        <v>16.354439865118024</v>
      </c>
      <c r="O12" s="86">
        <v>1</v>
      </c>
      <c r="Q12" s="91"/>
      <c r="S12" s="267"/>
      <c r="T12" s="811" t="s">
        <v>279</v>
      </c>
      <c r="U12" s="812"/>
      <c r="V12" s="812"/>
      <c r="W12" s="813" t="s">
        <v>277</v>
      </c>
      <c r="X12" s="813"/>
      <c r="Y12" s="635">
        <v>0.87076540000000002</v>
      </c>
    </row>
    <row r="13" spans="1:25" ht="16.5" thickBot="1" x14ac:dyDescent="0.3">
      <c r="A13" s="280" t="s">
        <v>118</v>
      </c>
      <c r="B13" s="275">
        <v>52.940326542407171</v>
      </c>
      <c r="C13" s="86">
        <v>1</v>
      </c>
      <c r="E13" s="280" t="s">
        <v>118</v>
      </c>
      <c r="F13" s="275">
        <v>15.604681404421328</v>
      </c>
      <c r="G13" s="86">
        <v>1</v>
      </c>
      <c r="I13" s="280" t="s">
        <v>118</v>
      </c>
      <c r="J13" s="275">
        <v>16.081491114000869</v>
      </c>
      <c r="K13" s="86">
        <v>1</v>
      </c>
      <c r="M13" s="280" t="s">
        <v>118</v>
      </c>
      <c r="N13" s="275">
        <v>15.37350093917064</v>
      </c>
      <c r="O13" s="86">
        <v>1</v>
      </c>
      <c r="Q13" s="266" t="s">
        <v>92</v>
      </c>
      <c r="R13" s="267"/>
      <c r="S13" s="267"/>
      <c r="T13" s="267"/>
      <c r="U13" s="267"/>
      <c r="V13" s="293" t="s">
        <v>54</v>
      </c>
      <c r="W13" s="267"/>
      <c r="X13" s="267"/>
      <c r="Y13" s="16" t="s">
        <v>280</v>
      </c>
    </row>
    <row r="14" spans="1:25" ht="15.75" thickBot="1" x14ac:dyDescent="0.3">
      <c r="A14" s="280" t="s">
        <v>118</v>
      </c>
      <c r="B14" s="275">
        <v>65.415306492564383</v>
      </c>
      <c r="C14" s="86">
        <v>1</v>
      </c>
      <c r="E14" s="280" t="s">
        <v>118</v>
      </c>
      <c r="F14" s="275">
        <v>6.8371418208197312</v>
      </c>
      <c r="G14" s="86">
        <v>1</v>
      </c>
      <c r="I14" s="280" t="s">
        <v>118</v>
      </c>
      <c r="J14" s="275">
        <v>17.736670293797609</v>
      </c>
      <c r="K14" s="86">
        <v>1</v>
      </c>
      <c r="M14" s="280" t="s">
        <v>118</v>
      </c>
      <c r="N14" s="275">
        <v>10.01088139281828</v>
      </c>
      <c r="O14" s="86">
        <v>1</v>
      </c>
      <c r="Q14" s="238"/>
      <c r="R14" s="239" t="s">
        <v>93</v>
      </c>
      <c r="S14" s="239" t="s">
        <v>94</v>
      </c>
      <c r="T14" s="260" t="s">
        <v>95</v>
      </c>
      <c r="U14" s="240" t="s">
        <v>96</v>
      </c>
      <c r="V14" s="333" t="s">
        <v>97</v>
      </c>
      <c r="W14" s="267"/>
      <c r="X14" s="301" t="s">
        <v>137</v>
      </c>
      <c r="Y14" s="263"/>
    </row>
    <row r="15" spans="1:25" ht="15.75" thickBot="1" x14ac:dyDescent="0.3">
      <c r="A15" s="280" t="s">
        <v>118</v>
      </c>
      <c r="B15" s="275">
        <v>54.559043348281008</v>
      </c>
      <c r="C15" s="86">
        <v>1</v>
      </c>
      <c r="E15" s="280" t="s">
        <v>118</v>
      </c>
      <c r="F15" s="275">
        <v>4.9028400597907327</v>
      </c>
      <c r="G15" s="86">
        <v>1</v>
      </c>
      <c r="I15" s="280" t="s">
        <v>118</v>
      </c>
      <c r="J15" s="275">
        <v>5.3811659192825116</v>
      </c>
      <c r="K15" s="86">
        <v>1</v>
      </c>
      <c r="M15" s="280" t="s">
        <v>118</v>
      </c>
      <c r="N15" s="275">
        <v>35.156950672645742</v>
      </c>
      <c r="O15" s="86">
        <v>1</v>
      </c>
      <c r="Q15" s="266" t="s">
        <v>98</v>
      </c>
      <c r="R15" s="1">
        <v>1</v>
      </c>
      <c r="S15" s="1">
        <v>77571.518706045492</v>
      </c>
      <c r="T15" s="271">
        <v>77571.518706045492</v>
      </c>
      <c r="U15" s="256">
        <v>934.58846775626421</v>
      </c>
      <c r="V15" s="334">
        <v>7.0865112374531175E-94</v>
      </c>
      <c r="W15" s="814" t="s">
        <v>142</v>
      </c>
      <c r="X15" s="814"/>
      <c r="Y15" s="815"/>
    </row>
    <row r="16" spans="1:25" ht="16.5" thickBot="1" x14ac:dyDescent="0.3">
      <c r="A16" s="280" t="s">
        <v>118</v>
      </c>
      <c r="B16" s="275">
        <v>28.285652828565283</v>
      </c>
      <c r="C16" s="86">
        <v>1</v>
      </c>
      <c r="E16" s="280" t="s">
        <v>118</v>
      </c>
      <c r="F16" s="275">
        <v>15.035491503549151</v>
      </c>
      <c r="G16" s="86">
        <v>1</v>
      </c>
      <c r="I16" s="280" t="s">
        <v>118</v>
      </c>
      <c r="J16" s="275">
        <v>41.471284147128415</v>
      </c>
      <c r="K16" s="86">
        <v>1</v>
      </c>
      <c r="M16" s="280" t="s">
        <v>118</v>
      </c>
      <c r="N16" s="275">
        <v>15.207571520757151</v>
      </c>
      <c r="O16" s="86">
        <v>1</v>
      </c>
      <c r="Q16" s="266" t="s">
        <v>99</v>
      </c>
      <c r="R16" s="1">
        <v>298</v>
      </c>
      <c r="S16" s="1">
        <v>24734.215509740454</v>
      </c>
      <c r="T16" s="262">
        <v>83.000723187048507</v>
      </c>
      <c r="U16" s="816" t="s">
        <v>100</v>
      </c>
      <c r="V16" s="817"/>
      <c r="W16" s="818" t="s">
        <v>138</v>
      </c>
      <c r="X16" s="819"/>
      <c r="Y16" s="820"/>
    </row>
    <row r="17" spans="1:25" ht="15.75" thickBot="1" x14ac:dyDescent="0.3">
      <c r="A17" s="280" t="s">
        <v>118</v>
      </c>
      <c r="B17" s="275">
        <v>66.707746478873247</v>
      </c>
      <c r="C17" s="86">
        <v>1</v>
      </c>
      <c r="E17" s="280" t="s">
        <v>118</v>
      </c>
      <c r="F17" s="275">
        <v>7.904929577464789</v>
      </c>
      <c r="G17" s="86">
        <v>1</v>
      </c>
      <c r="I17" s="280" t="s">
        <v>118</v>
      </c>
      <c r="J17" s="275">
        <v>10.580985915492958</v>
      </c>
      <c r="K17" s="86">
        <v>1</v>
      </c>
      <c r="M17" s="280" t="s">
        <v>118</v>
      </c>
      <c r="N17" s="275">
        <v>14.806338028169014</v>
      </c>
      <c r="O17" s="86">
        <v>1</v>
      </c>
      <c r="Q17" s="268" t="s">
        <v>101</v>
      </c>
      <c r="R17" s="269">
        <v>299</v>
      </c>
      <c r="S17" s="269">
        <v>102305.73421578595</v>
      </c>
      <c r="T17" s="269"/>
      <c r="U17" s="269"/>
      <c r="V17" s="270"/>
      <c r="W17" s="267"/>
      <c r="X17" s="267"/>
      <c r="Y17" s="263"/>
    </row>
    <row r="18" spans="1:25" ht="15.75" thickBot="1" x14ac:dyDescent="0.3">
      <c r="A18" s="280" t="s">
        <v>118</v>
      </c>
      <c r="B18" s="275">
        <v>37.985039738195418</v>
      </c>
      <c r="C18" s="86">
        <v>1</v>
      </c>
      <c r="E18" s="280" t="s">
        <v>118</v>
      </c>
      <c r="F18" s="275">
        <v>26.577840112201962</v>
      </c>
      <c r="G18" s="86">
        <v>1</v>
      </c>
      <c r="I18" s="280" t="s">
        <v>118</v>
      </c>
      <c r="J18" s="275">
        <v>23.749415614773259</v>
      </c>
      <c r="K18" s="86">
        <v>1</v>
      </c>
      <c r="M18" s="280" t="s">
        <v>118</v>
      </c>
      <c r="N18" s="275">
        <v>11.68770453482936</v>
      </c>
      <c r="O18" s="86">
        <v>1</v>
      </c>
      <c r="Q18" s="266"/>
      <c r="R18" s="267"/>
      <c r="S18" s="267"/>
      <c r="T18" s="267"/>
      <c r="U18" s="267"/>
      <c r="V18" s="267"/>
      <c r="W18" s="267"/>
      <c r="X18" s="267"/>
      <c r="Y18" s="263"/>
    </row>
    <row r="19" spans="1:25" x14ac:dyDescent="0.25">
      <c r="A19" s="280" t="s">
        <v>118</v>
      </c>
      <c r="B19" s="275">
        <v>55.284552845528459</v>
      </c>
      <c r="C19" s="86">
        <v>1</v>
      </c>
      <c r="E19" s="280" t="s">
        <v>118</v>
      </c>
      <c r="F19" s="275">
        <v>10.433604336043361</v>
      </c>
      <c r="G19" s="86">
        <v>1</v>
      </c>
      <c r="I19" s="280" t="s">
        <v>118</v>
      </c>
      <c r="J19" s="275">
        <v>13.177506775067751</v>
      </c>
      <c r="K19" s="86">
        <v>1</v>
      </c>
      <c r="M19" s="280" t="s">
        <v>118</v>
      </c>
      <c r="N19" s="275">
        <v>21.104336043360433</v>
      </c>
      <c r="O19" s="86">
        <v>1</v>
      </c>
      <c r="Q19" s="238"/>
      <c r="R19" s="239" t="s">
        <v>102</v>
      </c>
      <c r="S19" s="239" t="s">
        <v>58</v>
      </c>
      <c r="T19" s="239" t="s">
        <v>103</v>
      </c>
      <c r="U19" s="239" t="s">
        <v>104</v>
      </c>
      <c r="V19" s="239" t="s">
        <v>105</v>
      </c>
      <c r="W19" s="239" t="s">
        <v>106</v>
      </c>
      <c r="X19" s="239" t="s">
        <v>107</v>
      </c>
      <c r="Y19" s="243" t="s">
        <v>108</v>
      </c>
    </row>
    <row r="20" spans="1:25" x14ac:dyDescent="0.25">
      <c r="A20" s="280" t="s">
        <v>118</v>
      </c>
      <c r="B20" s="275">
        <v>46.398623951838317</v>
      </c>
      <c r="C20" s="86">
        <v>1</v>
      </c>
      <c r="E20" s="280" t="s">
        <v>118</v>
      </c>
      <c r="F20" s="275">
        <v>24.295850354762415</v>
      </c>
      <c r="G20" s="86">
        <v>1</v>
      </c>
      <c r="I20" s="280" t="s">
        <v>118</v>
      </c>
      <c r="J20" s="275">
        <v>17.953128359492581</v>
      </c>
      <c r="K20" s="86">
        <v>1</v>
      </c>
      <c r="M20" s="280" t="s">
        <v>118</v>
      </c>
      <c r="N20" s="275">
        <v>11.352397333906687</v>
      </c>
      <c r="O20" s="86">
        <v>1</v>
      </c>
      <c r="Q20" s="244" t="s">
        <v>293</v>
      </c>
      <c r="R20" s="3">
        <v>15.835257649490998</v>
      </c>
      <c r="S20" s="3">
        <v>0.74386702748564093</v>
      </c>
      <c r="T20" s="3">
        <v>21.287753139181412</v>
      </c>
      <c r="U20" s="3">
        <v>8.8434325050965998E-62</v>
      </c>
      <c r="V20" s="3">
        <v>14.371359692782184</v>
      </c>
      <c r="W20" s="3">
        <v>17.299155606199811</v>
      </c>
      <c r="X20" s="3">
        <v>13.906836138558482</v>
      </c>
      <c r="Y20" s="26">
        <v>17.763679160423514</v>
      </c>
    </row>
    <row r="21" spans="1:25" ht="15.75" thickBot="1" x14ac:dyDescent="0.3">
      <c r="A21" s="280" t="s">
        <v>118</v>
      </c>
      <c r="B21" s="275">
        <v>63.87685290763968</v>
      </c>
      <c r="C21" s="86">
        <v>1</v>
      </c>
      <c r="E21" s="280" t="s">
        <v>118</v>
      </c>
      <c r="F21" s="275">
        <v>7.9133409350057011</v>
      </c>
      <c r="G21" s="86">
        <v>1</v>
      </c>
      <c r="I21" s="280" t="s">
        <v>118</v>
      </c>
      <c r="J21" s="275">
        <v>16.077537058152792</v>
      </c>
      <c r="K21" s="86">
        <v>1</v>
      </c>
      <c r="M21" s="280" t="s">
        <v>118</v>
      </c>
      <c r="N21" s="275">
        <v>12.132269099201825</v>
      </c>
      <c r="O21" s="86">
        <v>1</v>
      </c>
      <c r="Q21" s="245" t="s">
        <v>294</v>
      </c>
      <c r="R21" s="304">
        <v>32.16033140501829</v>
      </c>
      <c r="S21" s="269">
        <v>1.0519868388723534</v>
      </c>
      <c r="T21" s="269">
        <v>30.571039690469529</v>
      </c>
      <c r="U21" s="246">
        <v>7.0865112374535199E-94</v>
      </c>
      <c r="V21" s="269">
        <v>30.090067060710421</v>
      </c>
      <c r="W21" s="269">
        <v>34.230595749326156</v>
      </c>
      <c r="X21" s="269">
        <v>29.433131550285509</v>
      </c>
      <c r="Y21" s="270">
        <v>34.887531259751071</v>
      </c>
    </row>
    <row r="22" spans="1:25" ht="16.5" thickBot="1" x14ac:dyDescent="0.3">
      <c r="A22" s="280" t="s">
        <v>118</v>
      </c>
      <c r="B22" s="275">
        <v>41.235975721905461</v>
      </c>
      <c r="C22" s="86">
        <v>1</v>
      </c>
      <c r="E22" s="280" t="s">
        <v>118</v>
      </c>
      <c r="F22" s="275">
        <v>24.406842008460547</v>
      </c>
      <c r="G22" s="86">
        <v>1</v>
      </c>
      <c r="I22" s="280" t="s">
        <v>118</v>
      </c>
      <c r="J22" s="275">
        <v>16.222181350009198</v>
      </c>
      <c r="K22" s="86">
        <v>1</v>
      </c>
      <c r="M22" s="280" t="s">
        <v>118</v>
      </c>
      <c r="N22" s="275">
        <v>18.135000919624794</v>
      </c>
      <c r="O22" s="86">
        <v>1</v>
      </c>
      <c r="Q22" s="821"/>
      <c r="R22" s="822"/>
      <c r="S22" s="822"/>
      <c r="T22" s="822"/>
      <c r="U22" s="822"/>
      <c r="V22" s="822"/>
      <c r="W22" s="822"/>
      <c r="X22" s="822"/>
      <c r="Y22" s="823"/>
    </row>
    <row r="23" spans="1:25" ht="15.75" thickBot="1" x14ac:dyDescent="0.3">
      <c r="A23" s="280" t="s">
        <v>118</v>
      </c>
      <c r="B23" s="275">
        <v>58.617835712807775</v>
      </c>
      <c r="C23" s="86">
        <v>1</v>
      </c>
      <c r="E23" s="280" t="s">
        <v>118</v>
      </c>
      <c r="F23" s="275">
        <v>17.670184150631076</v>
      </c>
      <c r="G23" s="86">
        <v>1</v>
      </c>
      <c r="I23" s="280" t="s">
        <v>118</v>
      </c>
      <c r="J23" s="275">
        <v>3.1243534036830125</v>
      </c>
      <c r="K23" s="86">
        <v>1</v>
      </c>
      <c r="M23" s="280" t="s">
        <v>118</v>
      </c>
      <c r="N23" s="275">
        <v>20.587626732878128</v>
      </c>
      <c r="O23" s="86">
        <v>1</v>
      </c>
      <c r="Q23" s="231" t="s">
        <v>87</v>
      </c>
      <c r="R23" s="232"/>
      <c r="S23" s="265"/>
      <c r="T23" s="798" t="s">
        <v>290</v>
      </c>
      <c r="U23" s="799"/>
      <c r="V23" s="799"/>
      <c r="W23" s="800"/>
      <c r="X23" s="265"/>
      <c r="Y23" s="230" t="s">
        <v>110</v>
      </c>
    </row>
    <row r="24" spans="1:25" ht="15.75" thickBot="1" x14ac:dyDescent="0.3">
      <c r="A24" s="280" t="s">
        <v>118</v>
      </c>
      <c r="B24" s="275">
        <v>43.806509945750456</v>
      </c>
      <c r="C24" s="86">
        <v>1</v>
      </c>
      <c r="E24" s="280" t="s">
        <v>118</v>
      </c>
      <c r="F24" s="275">
        <v>16.320072332730561</v>
      </c>
      <c r="G24" s="86">
        <v>1</v>
      </c>
      <c r="I24" s="280" t="s">
        <v>118</v>
      </c>
      <c r="J24" s="275">
        <v>21.202531645569618</v>
      </c>
      <c r="K24" s="86">
        <v>1</v>
      </c>
      <c r="M24" s="280" t="s">
        <v>118</v>
      </c>
      <c r="N24" s="275">
        <v>18.670886075949365</v>
      </c>
      <c r="O24" s="86">
        <v>1</v>
      </c>
      <c r="Q24" s="226" t="s">
        <v>88</v>
      </c>
      <c r="R24" s="147">
        <v>0.76883616559617363</v>
      </c>
      <c r="S24" s="267"/>
      <c r="T24" s="801"/>
      <c r="U24" s="802"/>
      <c r="V24" s="802"/>
      <c r="W24" s="803"/>
      <c r="X24" s="267"/>
      <c r="Y24" s="92" t="s">
        <v>111</v>
      </c>
    </row>
    <row r="25" spans="1:25" ht="15.75" thickBot="1" x14ac:dyDescent="0.3">
      <c r="A25" s="280" t="s">
        <v>118</v>
      </c>
      <c r="B25" s="275">
        <v>39.357838151968615</v>
      </c>
      <c r="C25" s="86">
        <v>1</v>
      </c>
      <c r="E25" s="280" t="s">
        <v>118</v>
      </c>
      <c r="F25" s="275">
        <v>17.797472032543947</v>
      </c>
      <c r="G25" s="86">
        <v>1</v>
      </c>
      <c r="I25" s="280" t="s">
        <v>118</v>
      </c>
      <c r="J25" s="275">
        <v>20.732238849338952</v>
      </c>
      <c r="K25" s="86">
        <v>1</v>
      </c>
      <c r="M25" s="280" t="s">
        <v>118</v>
      </c>
      <c r="N25" s="275">
        <v>22.112450966148479</v>
      </c>
      <c r="O25" s="86">
        <v>1</v>
      </c>
      <c r="Q25" s="89" t="s">
        <v>89</v>
      </c>
      <c r="R25" s="86">
        <v>0.59110904952862697</v>
      </c>
      <c r="S25" s="267"/>
      <c r="T25" s="267"/>
      <c r="U25" s="267"/>
      <c r="V25" s="267"/>
      <c r="W25" s="267"/>
      <c r="X25" s="267"/>
      <c r="Y25" s="263"/>
    </row>
    <row r="26" spans="1:25" ht="15.75" thickBot="1" x14ac:dyDescent="0.3">
      <c r="A26" s="280" t="s">
        <v>118</v>
      </c>
      <c r="B26" s="275">
        <v>19.576323987538942</v>
      </c>
      <c r="C26" s="86">
        <v>1</v>
      </c>
      <c r="E26" s="280" t="s">
        <v>118</v>
      </c>
      <c r="F26" s="275">
        <v>13.308411214953273</v>
      </c>
      <c r="G26" s="86">
        <v>1</v>
      </c>
      <c r="I26" s="280" t="s">
        <v>118</v>
      </c>
      <c r="J26" s="275">
        <v>45.196261682242991</v>
      </c>
      <c r="K26" s="86">
        <v>1</v>
      </c>
      <c r="M26" s="280" t="s">
        <v>118</v>
      </c>
      <c r="N26" s="275">
        <v>21.919003115264797</v>
      </c>
      <c r="O26" s="86">
        <v>1</v>
      </c>
      <c r="Q26" s="225" t="s">
        <v>90</v>
      </c>
      <c r="R26" s="88">
        <v>0.58973693224516599</v>
      </c>
      <c r="S26" s="267"/>
      <c r="T26" s="759" t="s">
        <v>173</v>
      </c>
      <c r="U26" s="760"/>
      <c r="V26" s="760"/>
      <c r="W26" s="760"/>
      <c r="X26" s="761"/>
      <c r="Y26" s="263"/>
    </row>
    <row r="27" spans="1:25" ht="15.75" thickBot="1" x14ac:dyDescent="0.3">
      <c r="A27" s="280" t="s">
        <v>118</v>
      </c>
      <c r="B27" s="275">
        <v>41.548648151554168</v>
      </c>
      <c r="C27" s="86">
        <v>1</v>
      </c>
      <c r="E27" s="280" t="s">
        <v>118</v>
      </c>
      <c r="F27" s="275">
        <v>25.620746735331984</v>
      </c>
      <c r="G27" s="86">
        <v>1</v>
      </c>
      <c r="I27" s="280" t="s">
        <v>118</v>
      </c>
      <c r="J27" s="275">
        <v>16.64520875482803</v>
      </c>
      <c r="K27" s="86">
        <v>1</v>
      </c>
      <c r="M27" s="280" t="s">
        <v>118</v>
      </c>
      <c r="N27" s="275">
        <v>16.185396358285821</v>
      </c>
      <c r="O27" s="86">
        <v>1</v>
      </c>
      <c r="Q27" s="258" t="s">
        <v>58</v>
      </c>
      <c r="R27" s="259">
        <v>7.7979449290302272</v>
      </c>
      <c r="S27" s="267"/>
      <c r="T27" s="307" t="s">
        <v>139</v>
      </c>
      <c r="U27" s="824" t="s">
        <v>311</v>
      </c>
      <c r="V27" s="824"/>
      <c r="W27" s="824"/>
      <c r="X27" s="825"/>
      <c r="Y27" s="263"/>
    </row>
    <row r="28" spans="1:25" ht="15.75" thickBot="1" x14ac:dyDescent="0.3">
      <c r="A28" s="280" t="s">
        <v>118</v>
      </c>
      <c r="B28" s="275">
        <v>57.333873581847648</v>
      </c>
      <c r="C28" s="86">
        <v>1</v>
      </c>
      <c r="E28" s="280" t="s">
        <v>118</v>
      </c>
      <c r="F28" s="275">
        <v>11.16288492706645</v>
      </c>
      <c r="G28" s="86">
        <v>1</v>
      </c>
      <c r="I28" s="280" t="s">
        <v>118</v>
      </c>
      <c r="J28" s="275">
        <v>11.66936790923825</v>
      </c>
      <c r="K28" s="86">
        <v>1</v>
      </c>
      <c r="M28" s="280" t="s">
        <v>118</v>
      </c>
      <c r="N28" s="275">
        <v>19.833873581847648</v>
      </c>
      <c r="O28" s="86">
        <v>1</v>
      </c>
      <c r="Q28" s="97" t="s">
        <v>135</v>
      </c>
      <c r="R28" s="151">
        <v>300</v>
      </c>
      <c r="S28" s="267"/>
      <c r="T28" s="808" t="s">
        <v>278</v>
      </c>
      <c r="U28" s="809"/>
      <c r="V28" s="809"/>
      <c r="W28" s="810" t="s">
        <v>276</v>
      </c>
      <c r="X28" s="810"/>
      <c r="Y28" s="634">
        <v>1</v>
      </c>
    </row>
    <row r="29" spans="1:25" ht="15.75" thickBot="1" x14ac:dyDescent="0.3">
      <c r="A29" s="280" t="s">
        <v>118</v>
      </c>
      <c r="B29" s="275">
        <v>58.261457804836802</v>
      </c>
      <c r="C29" s="86">
        <v>1</v>
      </c>
      <c r="E29" s="280" t="s">
        <v>118</v>
      </c>
      <c r="F29" s="275">
        <v>14.324370032132588</v>
      </c>
      <c r="G29" s="86">
        <v>1</v>
      </c>
      <c r="I29" s="280" t="s">
        <v>118</v>
      </c>
      <c r="J29" s="275">
        <v>12.853035684085912</v>
      </c>
      <c r="K29" s="86">
        <v>1</v>
      </c>
      <c r="M29" s="280" t="s">
        <v>118</v>
      </c>
      <c r="N29" s="275">
        <v>14.561136478944697</v>
      </c>
      <c r="O29" s="86">
        <v>1</v>
      </c>
      <c r="Q29" s="91"/>
      <c r="S29" s="267"/>
      <c r="T29" s="811" t="s">
        <v>279</v>
      </c>
      <c r="U29" s="812"/>
      <c r="V29" s="812"/>
      <c r="W29" s="813" t="s">
        <v>277</v>
      </c>
      <c r="X29" s="813"/>
      <c r="Y29" s="635">
        <v>0.59110905000000002</v>
      </c>
    </row>
    <row r="30" spans="1:25" ht="16.5" thickBot="1" x14ac:dyDescent="0.3">
      <c r="A30" s="280" t="s">
        <v>118</v>
      </c>
      <c r="B30" s="275">
        <v>42.950932964754664</v>
      </c>
      <c r="C30" s="86">
        <v>1</v>
      </c>
      <c r="E30" s="280" t="s">
        <v>118</v>
      </c>
      <c r="F30" s="275">
        <v>17.519004837595023</v>
      </c>
      <c r="G30" s="86">
        <v>1</v>
      </c>
      <c r="I30" s="280" t="s">
        <v>118</v>
      </c>
      <c r="J30" s="275">
        <v>18.659295093296478</v>
      </c>
      <c r="K30" s="86">
        <v>1</v>
      </c>
      <c r="M30" s="280" t="s">
        <v>118</v>
      </c>
      <c r="N30" s="275">
        <v>20.870767104353835</v>
      </c>
      <c r="O30" s="86">
        <v>1</v>
      </c>
      <c r="Q30" s="266" t="s">
        <v>92</v>
      </c>
      <c r="R30" s="267"/>
      <c r="S30" s="267"/>
      <c r="T30" s="267"/>
      <c r="U30" s="267"/>
      <c r="V30" s="293" t="s">
        <v>54</v>
      </c>
      <c r="W30" s="267"/>
      <c r="X30" s="267"/>
      <c r="Y30" s="16" t="s">
        <v>280</v>
      </c>
    </row>
    <row r="31" spans="1:25" ht="15.75" thickBot="1" x14ac:dyDescent="0.3">
      <c r="A31" s="280" t="s">
        <v>118</v>
      </c>
      <c r="B31" s="275">
        <v>58.255079392180299</v>
      </c>
      <c r="C31" s="86">
        <v>1</v>
      </c>
      <c r="E31" s="280" t="s">
        <v>118</v>
      </c>
      <c r="F31" s="275">
        <v>7.9562916168687048</v>
      </c>
      <c r="G31" s="86">
        <v>1</v>
      </c>
      <c r="I31" s="280" t="s">
        <v>118</v>
      </c>
      <c r="J31" s="275">
        <v>18.524842069318765</v>
      </c>
      <c r="K31" s="86">
        <v>1</v>
      </c>
      <c r="M31" s="280" t="s">
        <v>118</v>
      </c>
      <c r="N31" s="275">
        <v>15.263786921632235</v>
      </c>
      <c r="O31" s="86">
        <v>1</v>
      </c>
      <c r="Q31" s="238"/>
      <c r="R31" s="239" t="s">
        <v>93</v>
      </c>
      <c r="S31" s="239" t="s">
        <v>94</v>
      </c>
      <c r="T31" s="260" t="s">
        <v>95</v>
      </c>
      <c r="U31" s="240" t="s">
        <v>96</v>
      </c>
      <c r="V31" s="333" t="s">
        <v>97</v>
      </c>
      <c r="W31" s="267"/>
      <c r="X31" s="301" t="s">
        <v>137</v>
      </c>
      <c r="Y31" s="263"/>
    </row>
    <row r="32" spans="1:25" ht="15.75" thickBot="1" x14ac:dyDescent="0.3">
      <c r="A32" s="280" t="s">
        <v>118</v>
      </c>
      <c r="B32" s="275">
        <v>29.289467671921411</v>
      </c>
      <c r="C32" s="86">
        <v>1</v>
      </c>
      <c r="E32" s="280" t="s">
        <v>118</v>
      </c>
      <c r="F32" s="275">
        <v>11.994516792323509</v>
      </c>
      <c r="G32" s="86">
        <v>1</v>
      </c>
      <c r="I32" s="280" t="s">
        <v>118</v>
      </c>
      <c r="J32" s="275">
        <v>22.503998172264108</v>
      </c>
      <c r="K32" s="86">
        <v>1</v>
      </c>
      <c r="M32" s="280" t="s">
        <v>118</v>
      </c>
      <c r="N32" s="275">
        <v>36.212017363490979</v>
      </c>
      <c r="O32" s="86">
        <v>1</v>
      </c>
      <c r="Q32" s="266" t="s">
        <v>98</v>
      </c>
      <c r="R32" s="1">
        <v>1</v>
      </c>
      <c r="S32" s="1">
        <v>26196.103696583908</v>
      </c>
      <c r="T32" s="271">
        <v>26196.103696583908</v>
      </c>
      <c r="U32" s="256">
        <v>430.80067327599937</v>
      </c>
      <c r="V32" s="334">
        <v>8.0752392041089896E-60</v>
      </c>
      <c r="W32" s="814" t="s">
        <v>142</v>
      </c>
      <c r="X32" s="814"/>
      <c r="Y32" s="815"/>
    </row>
    <row r="33" spans="1:25" ht="16.5" thickBot="1" x14ac:dyDescent="0.3">
      <c r="A33" s="280" t="s">
        <v>118</v>
      </c>
      <c r="B33" s="275">
        <v>52.908530318602267</v>
      </c>
      <c r="C33" s="86">
        <v>1</v>
      </c>
      <c r="E33" s="280" t="s">
        <v>118</v>
      </c>
      <c r="F33" s="275">
        <v>9.0236382322713258</v>
      </c>
      <c r="G33" s="86">
        <v>1</v>
      </c>
      <c r="I33" s="280" t="s">
        <v>118</v>
      </c>
      <c r="J33" s="275">
        <v>17.122302158273381</v>
      </c>
      <c r="K33" s="86">
        <v>1</v>
      </c>
      <c r="M33" s="280" t="s">
        <v>118</v>
      </c>
      <c r="N33" s="275">
        <v>20.945529290853031</v>
      </c>
      <c r="O33" s="86">
        <v>1</v>
      </c>
      <c r="Q33" s="266" t="s">
        <v>99</v>
      </c>
      <c r="R33" s="1">
        <v>298</v>
      </c>
      <c r="S33" s="1">
        <v>18120.767644624095</v>
      </c>
      <c r="T33" s="272">
        <v>60.807945116188236</v>
      </c>
      <c r="U33" s="816" t="s">
        <v>100</v>
      </c>
      <c r="V33" s="817"/>
      <c r="W33" s="818" t="s">
        <v>138</v>
      </c>
      <c r="X33" s="819"/>
      <c r="Y33" s="820"/>
    </row>
    <row r="34" spans="1:25" ht="15.75" thickBot="1" x14ac:dyDescent="0.3">
      <c r="A34" s="280" t="s">
        <v>118</v>
      </c>
      <c r="B34" s="275">
        <v>53.911404335532524</v>
      </c>
      <c r="C34" s="86">
        <v>1</v>
      </c>
      <c r="E34" s="280" t="s">
        <v>118</v>
      </c>
      <c r="F34" s="275">
        <v>7.8463713477851087</v>
      </c>
      <c r="G34" s="86">
        <v>1</v>
      </c>
      <c r="I34" s="280" t="s">
        <v>118</v>
      </c>
      <c r="J34" s="275">
        <v>15.386427898209238</v>
      </c>
      <c r="K34" s="86">
        <v>1</v>
      </c>
      <c r="M34" s="280" t="s">
        <v>118</v>
      </c>
      <c r="N34" s="275">
        <v>22.85579641847314</v>
      </c>
      <c r="O34" s="86">
        <v>1</v>
      </c>
      <c r="Q34" s="268" t="s">
        <v>101</v>
      </c>
      <c r="R34" s="269">
        <v>299</v>
      </c>
      <c r="S34" s="269">
        <v>44316.871341208003</v>
      </c>
      <c r="T34" s="269"/>
      <c r="U34" s="269"/>
      <c r="V34" s="270"/>
      <c r="W34" s="267"/>
      <c r="X34" s="267"/>
      <c r="Y34" s="263"/>
    </row>
    <row r="35" spans="1:25" ht="15.75" thickBot="1" x14ac:dyDescent="0.3">
      <c r="A35" s="280" t="s">
        <v>118</v>
      </c>
      <c r="B35" s="275">
        <v>64.502164502164504</v>
      </c>
      <c r="C35" s="86">
        <v>1</v>
      </c>
      <c r="E35" s="280" t="s">
        <v>118</v>
      </c>
      <c r="F35" s="275">
        <v>7.4170274170274162</v>
      </c>
      <c r="G35" s="86">
        <v>1</v>
      </c>
      <c r="I35" s="280" t="s">
        <v>118</v>
      </c>
      <c r="J35" s="275">
        <v>14.314574314574315</v>
      </c>
      <c r="K35" s="86">
        <v>1</v>
      </c>
      <c r="M35" s="280" t="s">
        <v>118</v>
      </c>
      <c r="N35" s="275">
        <v>13.766233766233766</v>
      </c>
      <c r="O35" s="86">
        <v>1</v>
      </c>
      <c r="Q35" s="266"/>
      <c r="R35" s="267"/>
      <c r="S35" s="267"/>
      <c r="T35" s="267"/>
      <c r="U35" s="267"/>
      <c r="V35" s="267"/>
      <c r="W35" s="267"/>
      <c r="X35" s="267"/>
      <c r="Y35" s="263"/>
    </row>
    <row r="36" spans="1:25" x14ac:dyDescent="0.25">
      <c r="A36" s="280" t="s">
        <v>118</v>
      </c>
      <c r="B36" s="275">
        <v>55.638350720317931</v>
      </c>
      <c r="C36" s="86">
        <v>1</v>
      </c>
      <c r="E36" s="280" t="s">
        <v>118</v>
      </c>
      <c r="F36" s="275">
        <v>6.3421096207981451</v>
      </c>
      <c r="G36" s="86">
        <v>1</v>
      </c>
      <c r="I36" s="280" t="s">
        <v>118</v>
      </c>
      <c r="J36" s="275">
        <v>21.510183805265772</v>
      </c>
      <c r="K36" s="86">
        <v>1</v>
      </c>
      <c r="M36" s="280" t="s">
        <v>118</v>
      </c>
      <c r="N36" s="275">
        <v>16.50935585361815</v>
      </c>
      <c r="O36" s="86">
        <v>1</v>
      </c>
      <c r="Q36" s="238"/>
      <c r="R36" s="239" t="s">
        <v>102</v>
      </c>
      <c r="S36" s="239" t="s">
        <v>58</v>
      </c>
      <c r="T36" s="239" t="s">
        <v>103</v>
      </c>
      <c r="U36" s="239" t="s">
        <v>104</v>
      </c>
      <c r="V36" s="239" t="s">
        <v>105</v>
      </c>
      <c r="W36" s="239" t="s">
        <v>106</v>
      </c>
      <c r="X36" s="239" t="s">
        <v>107</v>
      </c>
      <c r="Y36" s="243" t="s">
        <v>108</v>
      </c>
    </row>
    <row r="37" spans="1:25" x14ac:dyDescent="0.25">
      <c r="A37" s="280" t="s">
        <v>118</v>
      </c>
      <c r="B37" s="275">
        <v>60.163901659004594</v>
      </c>
      <c r="C37" s="86">
        <v>1</v>
      </c>
      <c r="E37" s="280" t="s">
        <v>118</v>
      </c>
      <c r="F37" s="275">
        <v>15.170897461523086</v>
      </c>
      <c r="G37" s="86">
        <v>1</v>
      </c>
      <c r="I37" s="280" t="s">
        <v>118</v>
      </c>
      <c r="J37" s="275">
        <v>10.913451928842695</v>
      </c>
      <c r="K37" s="86">
        <v>1</v>
      </c>
      <c r="M37" s="280" t="s">
        <v>118</v>
      </c>
      <c r="N37" s="275">
        <v>13.751748950629622</v>
      </c>
      <c r="O37" s="86">
        <v>1</v>
      </c>
      <c r="Q37" s="244" t="s">
        <v>295</v>
      </c>
      <c r="R37" s="3">
        <v>28.562611945120288</v>
      </c>
      <c r="S37" s="3">
        <v>0.6366995372815879</v>
      </c>
      <c r="T37" s="3">
        <v>44.860425165486078</v>
      </c>
      <c r="U37" s="3">
        <v>1.4502935680969249E-134</v>
      </c>
      <c r="V37" s="3">
        <v>27.309614948043475</v>
      </c>
      <c r="W37" s="3">
        <v>29.815608942197102</v>
      </c>
      <c r="X37" s="3">
        <v>26.912014407755596</v>
      </c>
      <c r="Y37" s="26">
        <v>30.213209482484981</v>
      </c>
    </row>
    <row r="38" spans="1:25" ht="15.75" thickBot="1" x14ac:dyDescent="0.3">
      <c r="A38" s="280" t="s">
        <v>118</v>
      </c>
      <c r="B38" s="275">
        <v>44.867327794157063</v>
      </c>
      <c r="C38" s="86">
        <v>1</v>
      </c>
      <c r="E38" s="280" t="s">
        <v>118</v>
      </c>
      <c r="F38" s="275">
        <v>8.9252211203430711</v>
      </c>
      <c r="G38" s="86">
        <v>1</v>
      </c>
      <c r="I38" s="280" t="s">
        <v>118</v>
      </c>
      <c r="J38" s="275">
        <v>20.316269096756901</v>
      </c>
      <c r="K38" s="86">
        <v>1</v>
      </c>
      <c r="M38" s="280" t="s">
        <v>118</v>
      </c>
      <c r="N38" s="275">
        <v>25.891181988742961</v>
      </c>
      <c r="O38" s="86">
        <v>1</v>
      </c>
      <c r="Q38" s="245" t="s">
        <v>294</v>
      </c>
      <c r="R38" s="304">
        <v>-18.689071208091622</v>
      </c>
      <c r="S38" s="269">
        <v>0.90042912078029591</v>
      </c>
      <c r="T38" s="269">
        <v>-20.755738321630474</v>
      </c>
      <c r="U38" s="246">
        <v>8.0752392041085298E-60</v>
      </c>
      <c r="V38" s="269">
        <v>-20.461076554970415</v>
      </c>
      <c r="W38" s="269">
        <v>-16.91706586121283</v>
      </c>
      <c r="X38" s="269">
        <v>-21.023368631452406</v>
      </c>
      <c r="Y38" s="270">
        <v>-16.354773784730838</v>
      </c>
    </row>
    <row r="39" spans="1:25" ht="16.5" thickBot="1" x14ac:dyDescent="0.3">
      <c r="A39" s="280" t="s">
        <v>118</v>
      </c>
      <c r="B39" s="275">
        <v>70.4083607509193</v>
      </c>
      <c r="C39" s="86">
        <v>1</v>
      </c>
      <c r="E39" s="280" t="s">
        <v>118</v>
      </c>
      <c r="F39" s="275">
        <v>5.2641765047416289</v>
      </c>
      <c r="G39" s="86">
        <v>1</v>
      </c>
      <c r="I39" s="280" t="s">
        <v>118</v>
      </c>
      <c r="J39" s="275">
        <v>12.289529707760789</v>
      </c>
      <c r="K39" s="86">
        <v>1</v>
      </c>
      <c r="M39" s="280" t="s">
        <v>118</v>
      </c>
      <c r="N39" s="275">
        <v>12.037933036578286</v>
      </c>
      <c r="O39" s="86">
        <v>1</v>
      </c>
      <c r="Q39" s="821"/>
      <c r="R39" s="822"/>
      <c r="S39" s="822"/>
      <c r="T39" s="822"/>
      <c r="U39" s="822"/>
      <c r="V39" s="822"/>
      <c r="W39" s="822"/>
      <c r="X39" s="822"/>
      <c r="Y39" s="823"/>
    </row>
    <row r="40" spans="1:25" ht="15.75" thickBot="1" x14ac:dyDescent="0.3">
      <c r="A40" s="280" t="s">
        <v>118</v>
      </c>
      <c r="B40" s="275">
        <v>66.428571428571431</v>
      </c>
      <c r="C40" s="86">
        <v>1</v>
      </c>
      <c r="E40" s="280" t="s">
        <v>118</v>
      </c>
      <c r="F40" s="275">
        <v>5.2995391705069128</v>
      </c>
      <c r="G40" s="86">
        <v>1</v>
      </c>
      <c r="I40" s="280" t="s">
        <v>118</v>
      </c>
      <c r="J40" s="275">
        <v>13.778801843317973</v>
      </c>
      <c r="K40" s="86">
        <v>1</v>
      </c>
      <c r="M40" s="280" t="s">
        <v>118</v>
      </c>
      <c r="N40" s="275">
        <v>14.493087557603687</v>
      </c>
      <c r="O40" s="86">
        <v>1</v>
      </c>
      <c r="Q40" s="231" t="s">
        <v>87</v>
      </c>
      <c r="R40" s="232"/>
      <c r="S40" s="265"/>
      <c r="T40" s="798" t="s">
        <v>291</v>
      </c>
      <c r="U40" s="799"/>
      <c r="V40" s="799"/>
      <c r="W40" s="800"/>
      <c r="X40" s="265"/>
      <c r="Y40" s="230" t="s">
        <v>110</v>
      </c>
    </row>
    <row r="41" spans="1:25" ht="15.75" thickBot="1" x14ac:dyDescent="0.3">
      <c r="A41" s="280" t="s">
        <v>118</v>
      </c>
      <c r="B41" s="275">
        <v>49.535747446610955</v>
      </c>
      <c r="C41" s="86">
        <v>1</v>
      </c>
      <c r="E41" s="280" t="s">
        <v>118</v>
      </c>
      <c r="F41" s="275">
        <v>10.832559579077685</v>
      </c>
      <c r="G41" s="86">
        <v>1</v>
      </c>
      <c r="I41" s="280" t="s">
        <v>118</v>
      </c>
      <c r="J41" s="275">
        <v>17.62612194367069</v>
      </c>
      <c r="K41" s="86">
        <v>1</v>
      </c>
      <c r="M41" s="280" t="s">
        <v>118</v>
      </c>
      <c r="N41" s="275">
        <v>22.00557103064067</v>
      </c>
      <c r="O41" s="86">
        <v>1</v>
      </c>
      <c r="Q41" s="226" t="s">
        <v>88</v>
      </c>
      <c r="R41" s="147">
        <v>0.3093530930255578</v>
      </c>
      <c r="S41" s="267"/>
      <c r="T41" s="801"/>
      <c r="U41" s="802"/>
      <c r="V41" s="802"/>
      <c r="W41" s="803"/>
      <c r="X41" s="267"/>
      <c r="Y41" s="92" t="s">
        <v>111</v>
      </c>
    </row>
    <row r="42" spans="1:25" ht="15.75" thickBot="1" x14ac:dyDescent="0.3">
      <c r="A42" s="280" t="s">
        <v>118</v>
      </c>
      <c r="B42" s="275">
        <v>52.742828384499241</v>
      </c>
      <c r="C42" s="86">
        <v>1</v>
      </c>
      <c r="E42" s="280" t="s">
        <v>118</v>
      </c>
      <c r="F42" s="275">
        <v>11.122294916960241</v>
      </c>
      <c r="G42" s="86">
        <v>1</v>
      </c>
      <c r="I42" s="280" t="s">
        <v>118</v>
      </c>
      <c r="J42" s="275">
        <v>12.556618017111223</v>
      </c>
      <c r="K42" s="86">
        <v>1</v>
      </c>
      <c r="M42" s="280" t="s">
        <v>118</v>
      </c>
      <c r="N42" s="275">
        <v>23.57825868142929</v>
      </c>
      <c r="O42" s="86">
        <v>1</v>
      </c>
      <c r="Q42" s="89" t="s">
        <v>89</v>
      </c>
      <c r="R42" s="86">
        <v>9.5699336164479398E-2</v>
      </c>
      <c r="S42" s="267"/>
      <c r="T42" s="267"/>
      <c r="U42" s="267"/>
      <c r="V42" s="267"/>
      <c r="W42" s="267"/>
      <c r="X42" s="267"/>
      <c r="Y42" s="263"/>
    </row>
    <row r="43" spans="1:25" ht="15.75" thickBot="1" x14ac:dyDescent="0.3">
      <c r="A43" s="280" t="s">
        <v>118</v>
      </c>
      <c r="B43" s="275">
        <v>50.614560352978252</v>
      </c>
      <c r="C43" s="86">
        <v>1</v>
      </c>
      <c r="E43" s="280" t="s">
        <v>118</v>
      </c>
      <c r="F43" s="275">
        <v>12.354238890639774</v>
      </c>
      <c r="G43" s="86">
        <v>1</v>
      </c>
      <c r="I43" s="280" t="s">
        <v>118</v>
      </c>
      <c r="J43" s="275">
        <v>18.7624750499002</v>
      </c>
      <c r="K43" s="86">
        <v>1</v>
      </c>
      <c r="M43" s="280" t="s">
        <v>118</v>
      </c>
      <c r="N43" s="275">
        <v>18.268725706481774</v>
      </c>
      <c r="O43" s="86">
        <v>1</v>
      </c>
      <c r="Q43" s="225" t="s">
        <v>90</v>
      </c>
      <c r="R43" s="88">
        <v>9.2664770178454189E-2</v>
      </c>
      <c r="S43" s="267"/>
      <c r="T43" s="759" t="s">
        <v>174</v>
      </c>
      <c r="U43" s="760"/>
      <c r="V43" s="760"/>
      <c r="W43" s="760"/>
      <c r="X43" s="761"/>
      <c r="Y43" s="263"/>
    </row>
    <row r="44" spans="1:25" ht="15.75" thickBot="1" x14ac:dyDescent="0.3">
      <c r="A44" s="280" t="s">
        <v>118</v>
      </c>
      <c r="B44" s="275">
        <v>47.936210131332082</v>
      </c>
      <c r="C44" s="86">
        <v>1</v>
      </c>
      <c r="E44" s="280" t="s">
        <v>118</v>
      </c>
      <c r="F44" s="275">
        <v>5.3158223889931211</v>
      </c>
      <c r="G44" s="86">
        <v>1</v>
      </c>
      <c r="I44" s="280" t="s">
        <v>118</v>
      </c>
      <c r="J44" s="275">
        <v>25.07817385866166</v>
      </c>
      <c r="K44" s="86">
        <v>1</v>
      </c>
      <c r="M44" s="280" t="s">
        <v>118</v>
      </c>
      <c r="N44" s="275">
        <v>21.669793621013135</v>
      </c>
      <c r="O44" s="86">
        <v>1</v>
      </c>
      <c r="Q44" s="258" t="s">
        <v>58</v>
      </c>
      <c r="R44" s="259">
        <v>8.9401256722577234</v>
      </c>
      <c r="S44" s="267"/>
      <c r="T44" s="307" t="s">
        <v>139</v>
      </c>
      <c r="U44" s="824" t="s">
        <v>311</v>
      </c>
      <c r="V44" s="824"/>
      <c r="W44" s="824"/>
      <c r="X44" s="825"/>
      <c r="Y44" s="263"/>
    </row>
    <row r="45" spans="1:25" ht="15.75" thickBot="1" x14ac:dyDescent="0.3">
      <c r="A45" s="280" t="s">
        <v>118</v>
      </c>
      <c r="B45" s="275">
        <v>59.127061105722603</v>
      </c>
      <c r="C45" s="86">
        <v>1</v>
      </c>
      <c r="E45" s="280" t="s">
        <v>118</v>
      </c>
      <c r="F45" s="275">
        <v>4.0737148399612026</v>
      </c>
      <c r="G45" s="86">
        <v>1</v>
      </c>
      <c r="I45" s="280" t="s">
        <v>118</v>
      </c>
      <c r="J45" s="275">
        <v>16.042677012609115</v>
      </c>
      <c r="K45" s="86">
        <v>1</v>
      </c>
      <c r="M45" s="280" t="s">
        <v>118</v>
      </c>
      <c r="N45" s="275">
        <v>20.75654704170708</v>
      </c>
      <c r="O45" s="86">
        <v>1</v>
      </c>
      <c r="Q45" s="97" t="s">
        <v>135</v>
      </c>
      <c r="R45" s="151">
        <v>300</v>
      </c>
      <c r="S45" s="267"/>
      <c r="T45" s="808" t="s">
        <v>278</v>
      </c>
      <c r="U45" s="809"/>
      <c r="V45" s="809"/>
      <c r="W45" s="810" t="s">
        <v>276</v>
      </c>
      <c r="X45" s="810"/>
      <c r="Y45" s="634">
        <v>0.99</v>
      </c>
    </row>
    <row r="46" spans="1:25" ht="15.75" thickBot="1" x14ac:dyDescent="0.3">
      <c r="A46" s="280" t="s">
        <v>118</v>
      </c>
      <c r="B46" s="275">
        <v>49.799258801729465</v>
      </c>
      <c r="C46" s="86">
        <v>1</v>
      </c>
      <c r="E46" s="280" t="s">
        <v>118</v>
      </c>
      <c r="F46" s="275">
        <v>13.696726374305127</v>
      </c>
      <c r="G46" s="86">
        <v>1</v>
      </c>
      <c r="I46" s="280" t="s">
        <v>118</v>
      </c>
      <c r="J46" s="275">
        <v>19.302038295243978</v>
      </c>
      <c r="K46" s="86">
        <v>1</v>
      </c>
      <c r="M46" s="280" t="s">
        <v>118</v>
      </c>
      <c r="N46" s="275">
        <v>17.201976528721431</v>
      </c>
      <c r="O46" s="86">
        <v>1</v>
      </c>
      <c r="Q46" s="91"/>
      <c r="S46" s="267"/>
      <c r="T46" s="811" t="s">
        <v>279</v>
      </c>
      <c r="U46" s="812"/>
      <c r="V46" s="812"/>
      <c r="W46" s="813" t="s">
        <v>277</v>
      </c>
      <c r="X46" s="813"/>
      <c r="Y46" s="635">
        <v>0.30935309999999999</v>
      </c>
    </row>
    <row r="47" spans="1:25" ht="16.5" thickBot="1" x14ac:dyDescent="0.3">
      <c r="A47" s="280" t="s">
        <v>118</v>
      </c>
      <c r="B47" s="275">
        <v>50</v>
      </c>
      <c r="C47" s="86">
        <v>1</v>
      </c>
      <c r="E47" s="280" t="s">
        <v>118</v>
      </c>
      <c r="F47" s="275">
        <v>12.544100352802822</v>
      </c>
      <c r="G47" s="86">
        <v>1</v>
      </c>
      <c r="I47" s="280" t="s">
        <v>118</v>
      </c>
      <c r="J47" s="275">
        <v>22.010976087808704</v>
      </c>
      <c r="K47" s="86">
        <v>1</v>
      </c>
      <c r="M47" s="280" t="s">
        <v>118</v>
      </c>
      <c r="N47" s="275">
        <v>15.444923559388474</v>
      </c>
      <c r="O47" s="86">
        <v>1</v>
      </c>
      <c r="Q47" s="266" t="s">
        <v>92</v>
      </c>
      <c r="R47" s="267"/>
      <c r="S47" s="267"/>
      <c r="T47" s="267"/>
      <c r="U47" s="267"/>
      <c r="V47" s="293" t="s">
        <v>54</v>
      </c>
      <c r="W47" s="267"/>
      <c r="X47" s="267"/>
      <c r="Y47" s="16" t="s">
        <v>298</v>
      </c>
    </row>
    <row r="48" spans="1:25" ht="15.75" thickBot="1" x14ac:dyDescent="0.3">
      <c r="A48" s="280" t="s">
        <v>118</v>
      </c>
      <c r="B48" s="275">
        <v>55.343618513323975</v>
      </c>
      <c r="C48" s="86">
        <v>1</v>
      </c>
      <c r="E48" s="280" t="s">
        <v>118</v>
      </c>
      <c r="F48" s="275">
        <v>11.023842917251052</v>
      </c>
      <c r="G48" s="86">
        <v>1</v>
      </c>
      <c r="I48" s="280" t="s">
        <v>118</v>
      </c>
      <c r="J48" s="275">
        <v>16.129032258064516</v>
      </c>
      <c r="K48" s="86">
        <v>1</v>
      </c>
      <c r="M48" s="280" t="s">
        <v>118</v>
      </c>
      <c r="N48" s="275">
        <v>17.503506311360447</v>
      </c>
      <c r="O48" s="86">
        <v>1</v>
      </c>
      <c r="Q48" s="238"/>
      <c r="R48" s="239" t="s">
        <v>93</v>
      </c>
      <c r="S48" s="239" t="s">
        <v>94</v>
      </c>
      <c r="T48" s="260" t="s">
        <v>95</v>
      </c>
      <c r="U48" s="240" t="s">
        <v>96</v>
      </c>
      <c r="V48" s="333" t="s">
        <v>97</v>
      </c>
      <c r="W48" s="267"/>
      <c r="X48" s="301" t="s">
        <v>137</v>
      </c>
      <c r="Y48" s="263"/>
    </row>
    <row r="49" spans="1:25" ht="15.75" thickBot="1" x14ac:dyDescent="0.3">
      <c r="A49" s="280" t="s">
        <v>118</v>
      </c>
      <c r="B49" s="275">
        <v>47.866256049274085</v>
      </c>
      <c r="C49" s="86">
        <v>1</v>
      </c>
      <c r="E49" s="280" t="s">
        <v>118</v>
      </c>
      <c r="F49" s="275">
        <v>14.474263088429387</v>
      </c>
      <c r="G49" s="86">
        <v>1</v>
      </c>
      <c r="I49" s="280" t="s">
        <v>118</v>
      </c>
      <c r="J49" s="275">
        <v>15.200175978882536</v>
      </c>
      <c r="K49" s="86">
        <v>1</v>
      </c>
      <c r="M49" s="280" t="s">
        <v>118</v>
      </c>
      <c r="N49" s="275">
        <v>22.459304883413992</v>
      </c>
      <c r="O49" s="86">
        <v>1</v>
      </c>
      <c r="Q49" s="266" t="s">
        <v>98</v>
      </c>
      <c r="R49" s="1">
        <v>1</v>
      </c>
      <c r="S49" s="1">
        <v>2520.5747836529335</v>
      </c>
      <c r="T49" s="271">
        <v>2520.5747836529335</v>
      </c>
      <c r="U49" s="256">
        <v>31.536416280019406</v>
      </c>
      <c r="V49" s="334">
        <v>4.4862319358158095E-8</v>
      </c>
      <c r="W49" s="814" t="s">
        <v>142</v>
      </c>
      <c r="X49" s="814"/>
      <c r="Y49" s="815"/>
    </row>
    <row r="50" spans="1:25" ht="16.5" thickBot="1" x14ac:dyDescent="0.3">
      <c r="A50" s="280" t="s">
        <v>118</v>
      </c>
      <c r="B50" s="275">
        <v>38.925163234555498</v>
      </c>
      <c r="C50" s="86">
        <v>1</v>
      </c>
      <c r="E50" s="280" t="s">
        <v>118</v>
      </c>
      <c r="F50" s="275">
        <v>13.008538422903063</v>
      </c>
      <c r="G50" s="86">
        <v>1</v>
      </c>
      <c r="I50" s="280" t="s">
        <v>118</v>
      </c>
      <c r="J50" s="275">
        <v>26.217980914113507</v>
      </c>
      <c r="K50" s="86">
        <v>1</v>
      </c>
      <c r="M50" s="280" t="s">
        <v>118</v>
      </c>
      <c r="N50" s="275">
        <v>21.848317428427926</v>
      </c>
      <c r="O50" s="86">
        <v>1</v>
      </c>
      <c r="Q50" s="266" t="s">
        <v>99</v>
      </c>
      <c r="R50" s="1">
        <v>298</v>
      </c>
      <c r="S50" s="1">
        <v>23817.902416656962</v>
      </c>
      <c r="T50" s="272">
        <v>79.92584703576162</v>
      </c>
      <c r="U50" s="816" t="s">
        <v>100</v>
      </c>
      <c r="V50" s="817"/>
      <c r="W50" s="818" t="s">
        <v>138</v>
      </c>
      <c r="X50" s="819"/>
      <c r="Y50" s="820"/>
    </row>
    <row r="51" spans="1:25" ht="15.75" thickBot="1" x14ac:dyDescent="0.3">
      <c r="A51" s="280" t="s">
        <v>118</v>
      </c>
      <c r="B51" s="275">
        <v>44.566712517193949</v>
      </c>
      <c r="C51" s="86">
        <v>1</v>
      </c>
      <c r="E51" s="280" t="s">
        <v>118</v>
      </c>
      <c r="F51" s="275">
        <v>17.927556166895918</v>
      </c>
      <c r="G51" s="86">
        <v>1</v>
      </c>
      <c r="I51" s="280" t="s">
        <v>118</v>
      </c>
      <c r="J51" s="275">
        <v>25.538743695552501</v>
      </c>
      <c r="K51" s="86">
        <v>1</v>
      </c>
      <c r="M51" s="280" t="s">
        <v>118</v>
      </c>
      <c r="N51" s="275">
        <v>11.966987620357635</v>
      </c>
      <c r="O51" s="86">
        <v>1</v>
      </c>
      <c r="Q51" s="268" t="s">
        <v>101</v>
      </c>
      <c r="R51" s="269">
        <v>299</v>
      </c>
      <c r="S51" s="269">
        <v>26338.477200309895</v>
      </c>
      <c r="T51" s="269"/>
      <c r="U51" s="269"/>
      <c r="V51" s="270"/>
      <c r="W51" s="267"/>
      <c r="X51" s="267"/>
      <c r="Y51" s="263"/>
    </row>
    <row r="52" spans="1:25" ht="15.75" thickBot="1" x14ac:dyDescent="0.3">
      <c r="A52" s="280" t="s">
        <v>118</v>
      </c>
      <c r="B52" s="275">
        <v>58.539972227732598</v>
      </c>
      <c r="C52" s="86">
        <v>1</v>
      </c>
      <c r="E52" s="280" t="s">
        <v>118</v>
      </c>
      <c r="F52" s="275">
        <v>20.25391787343781</v>
      </c>
      <c r="G52" s="86">
        <v>1</v>
      </c>
      <c r="I52" s="280" t="s">
        <v>118</v>
      </c>
      <c r="J52" s="275">
        <v>6.3876215036699078</v>
      </c>
      <c r="K52" s="86">
        <v>1</v>
      </c>
      <c r="M52" s="280" t="s">
        <v>118</v>
      </c>
      <c r="N52" s="275">
        <v>14.81848839515969</v>
      </c>
      <c r="O52" s="86">
        <v>1</v>
      </c>
      <c r="Q52" s="266"/>
      <c r="R52" s="267"/>
      <c r="S52" s="267"/>
      <c r="T52" s="267"/>
      <c r="U52" s="267"/>
      <c r="V52" s="267"/>
      <c r="W52" s="267"/>
      <c r="X52" s="267"/>
      <c r="Y52" s="263"/>
    </row>
    <row r="53" spans="1:25" x14ac:dyDescent="0.25">
      <c r="A53" s="280" t="s">
        <v>118</v>
      </c>
      <c r="B53" s="275">
        <v>36.808703535811418</v>
      </c>
      <c r="C53" s="86">
        <v>1</v>
      </c>
      <c r="E53" s="280" t="s">
        <v>118</v>
      </c>
      <c r="F53" s="275">
        <v>16.13780598368087</v>
      </c>
      <c r="G53" s="86">
        <v>1</v>
      </c>
      <c r="I53" s="280" t="s">
        <v>118</v>
      </c>
      <c r="J53" s="275">
        <v>30.825022665457841</v>
      </c>
      <c r="K53" s="86">
        <v>1</v>
      </c>
      <c r="M53" s="280" t="s">
        <v>118</v>
      </c>
      <c r="N53" s="275">
        <v>16.228467815049864</v>
      </c>
      <c r="O53" s="86">
        <v>1</v>
      </c>
      <c r="Q53" s="238"/>
      <c r="R53" s="239" t="s">
        <v>102</v>
      </c>
      <c r="S53" s="239" t="s">
        <v>58</v>
      </c>
      <c r="T53" s="239" t="s">
        <v>103</v>
      </c>
      <c r="U53" s="239" t="s">
        <v>104</v>
      </c>
      <c r="V53" s="239" t="s">
        <v>105</v>
      </c>
      <c r="W53" s="239" t="s">
        <v>106</v>
      </c>
      <c r="X53" s="239" t="s">
        <v>107</v>
      </c>
      <c r="Y53" s="243" t="s">
        <v>108</v>
      </c>
    </row>
    <row r="54" spans="1:25" x14ac:dyDescent="0.25">
      <c r="A54" s="280" t="s">
        <v>118</v>
      </c>
      <c r="B54" s="275">
        <v>50.181965224423777</v>
      </c>
      <c r="C54" s="86">
        <v>1</v>
      </c>
      <c r="E54" s="280" t="s">
        <v>118</v>
      </c>
      <c r="F54" s="275">
        <v>8.1143011187491574</v>
      </c>
      <c r="G54" s="86">
        <v>1</v>
      </c>
      <c r="I54" s="280" t="s">
        <v>118</v>
      </c>
      <c r="J54" s="275">
        <v>19.180482544817362</v>
      </c>
      <c r="K54" s="86">
        <v>1</v>
      </c>
      <c r="M54" s="280" t="s">
        <v>118</v>
      </c>
      <c r="N54" s="275">
        <v>22.523251112009703</v>
      </c>
      <c r="O54" s="86">
        <v>1</v>
      </c>
      <c r="Q54" s="244" t="s">
        <v>296</v>
      </c>
      <c r="R54" s="3">
        <v>18.053848530082512</v>
      </c>
      <c r="S54" s="3">
        <v>0.72995820444626203</v>
      </c>
      <c r="T54" s="3">
        <v>24.732715407696464</v>
      </c>
      <c r="U54" s="3">
        <v>3.4026991492033555E-74</v>
      </c>
      <c r="V54" s="3">
        <v>16.617322532171755</v>
      </c>
      <c r="W54" s="3">
        <v>19.490374527993268</v>
      </c>
      <c r="X54" s="3">
        <v>16.161484637715983</v>
      </c>
      <c r="Y54" s="26">
        <v>19.94621242244904</v>
      </c>
    </row>
    <row r="55" spans="1:25" ht="15.75" thickBot="1" x14ac:dyDescent="0.3">
      <c r="A55" s="280" t="s">
        <v>118</v>
      </c>
      <c r="B55" s="275">
        <v>48.064842958459977</v>
      </c>
      <c r="C55" s="86">
        <v>1</v>
      </c>
      <c r="E55" s="280" t="s">
        <v>118</v>
      </c>
      <c r="F55" s="275">
        <v>18.176291793313069</v>
      </c>
      <c r="G55" s="86">
        <v>1</v>
      </c>
      <c r="I55" s="280" t="s">
        <v>118</v>
      </c>
      <c r="J55" s="275">
        <v>18.966565349544073</v>
      </c>
      <c r="K55" s="86">
        <v>1</v>
      </c>
      <c r="M55" s="280" t="s">
        <v>118</v>
      </c>
      <c r="N55" s="275">
        <v>14.792299898682879</v>
      </c>
      <c r="O55" s="86">
        <v>1</v>
      </c>
      <c r="Q55" s="245" t="s">
        <v>294</v>
      </c>
      <c r="R55" s="304">
        <v>5.7972117247896948</v>
      </c>
      <c r="S55" s="269">
        <v>1.0323167926934163</v>
      </c>
      <c r="T55" s="269">
        <v>5.6157293631388079</v>
      </c>
      <c r="U55" s="246">
        <v>4.4862319358158095E-8</v>
      </c>
      <c r="V55" s="269">
        <v>3.7656571758427595</v>
      </c>
      <c r="W55" s="269">
        <v>7.8287662737366297</v>
      </c>
      <c r="X55" s="269">
        <v>3.1210050432598089</v>
      </c>
      <c r="Y55" s="270">
        <v>8.4734184063195812</v>
      </c>
    </row>
    <row r="56" spans="1:25" ht="16.5" thickBot="1" x14ac:dyDescent="0.3">
      <c r="A56" s="280" t="s">
        <v>118</v>
      </c>
      <c r="B56" s="275">
        <v>42.059301380991066</v>
      </c>
      <c r="C56" s="86">
        <v>1</v>
      </c>
      <c r="E56" s="280" t="s">
        <v>118</v>
      </c>
      <c r="F56" s="275">
        <v>9.7075548334687252</v>
      </c>
      <c r="G56" s="86">
        <v>1</v>
      </c>
      <c r="I56" s="280" t="s">
        <v>118</v>
      </c>
      <c r="J56" s="275">
        <v>19.17140536149472</v>
      </c>
      <c r="K56" s="86">
        <v>1</v>
      </c>
      <c r="M56" s="280" t="s">
        <v>118</v>
      </c>
      <c r="N56" s="275">
        <v>29.06173842404549</v>
      </c>
      <c r="O56" s="86">
        <v>1</v>
      </c>
      <c r="Q56" s="821"/>
      <c r="R56" s="822"/>
      <c r="S56" s="822"/>
      <c r="T56" s="822"/>
      <c r="U56" s="822"/>
      <c r="V56" s="822"/>
      <c r="W56" s="822"/>
      <c r="X56" s="822"/>
      <c r="Y56" s="823"/>
    </row>
    <row r="57" spans="1:25" ht="15.75" thickBot="1" x14ac:dyDescent="0.3">
      <c r="A57" s="280" t="s">
        <v>118</v>
      </c>
      <c r="B57" s="275">
        <v>36.357659434582516</v>
      </c>
      <c r="C57" s="86">
        <v>1</v>
      </c>
      <c r="E57" s="280" t="s">
        <v>118</v>
      </c>
      <c r="F57" s="275">
        <v>13.302651764190227</v>
      </c>
      <c r="G57" s="86">
        <v>1</v>
      </c>
      <c r="I57" s="280" t="s">
        <v>118</v>
      </c>
      <c r="J57" s="275">
        <v>22.594784133245671</v>
      </c>
      <c r="K57" s="86">
        <v>1</v>
      </c>
      <c r="M57" s="280" t="s">
        <v>118</v>
      </c>
      <c r="N57" s="275">
        <v>27.74490466798159</v>
      </c>
      <c r="O57" s="86">
        <v>1</v>
      </c>
      <c r="Q57" s="231" t="s">
        <v>87</v>
      </c>
      <c r="R57" s="232"/>
      <c r="S57" s="265"/>
      <c r="T57" s="798" t="s">
        <v>292</v>
      </c>
      <c r="U57" s="799"/>
      <c r="V57" s="799"/>
      <c r="W57" s="800"/>
      <c r="X57" s="265"/>
      <c r="Y57" s="230" t="s">
        <v>110</v>
      </c>
    </row>
    <row r="58" spans="1:25" ht="15.75" thickBot="1" x14ac:dyDescent="0.3">
      <c r="A58" s="280" t="s">
        <v>118</v>
      </c>
      <c r="B58" s="275">
        <v>49.060436769933979</v>
      </c>
      <c r="C58" s="86">
        <v>1</v>
      </c>
      <c r="E58" s="280" t="s">
        <v>118</v>
      </c>
      <c r="F58" s="275">
        <v>9.1416962925342808</v>
      </c>
      <c r="G58" s="86">
        <v>1</v>
      </c>
      <c r="I58" s="280" t="s">
        <v>118</v>
      </c>
      <c r="J58" s="275">
        <v>27.238869138310477</v>
      </c>
      <c r="K58" s="86">
        <v>1</v>
      </c>
      <c r="M58" s="280" t="s">
        <v>118</v>
      </c>
      <c r="N58" s="275">
        <v>14.558997799221263</v>
      </c>
      <c r="O58" s="86">
        <v>1</v>
      </c>
      <c r="Q58" s="226" t="s">
        <v>88</v>
      </c>
      <c r="R58" s="147">
        <v>0.76653339664946785</v>
      </c>
      <c r="S58" s="267"/>
      <c r="T58" s="801"/>
      <c r="U58" s="802"/>
      <c r="V58" s="802"/>
      <c r="W58" s="803"/>
      <c r="X58" s="267"/>
      <c r="Y58" s="92" t="s">
        <v>111</v>
      </c>
    </row>
    <row r="59" spans="1:25" ht="15.75" thickBot="1" x14ac:dyDescent="0.3">
      <c r="A59" s="280" t="s">
        <v>118</v>
      </c>
      <c r="B59" s="275">
        <v>62.338325391422735</v>
      </c>
      <c r="C59" s="86">
        <v>1</v>
      </c>
      <c r="E59" s="280" t="s">
        <v>118</v>
      </c>
      <c r="F59" s="275">
        <v>11.02791014295439</v>
      </c>
      <c r="G59" s="86">
        <v>1</v>
      </c>
      <c r="I59" s="280" t="s">
        <v>118</v>
      </c>
      <c r="J59" s="275">
        <v>14.567733151803949</v>
      </c>
      <c r="K59" s="86">
        <v>1</v>
      </c>
      <c r="M59" s="280" t="s">
        <v>118</v>
      </c>
      <c r="N59" s="275">
        <v>12.066031313818923</v>
      </c>
      <c r="O59" s="86">
        <v>1</v>
      </c>
      <c r="Q59" s="89" t="s">
        <v>89</v>
      </c>
      <c r="R59" s="86">
        <v>0.58757344817897039</v>
      </c>
      <c r="S59" s="267"/>
      <c r="T59" s="267"/>
      <c r="U59" s="267"/>
      <c r="V59" s="267"/>
      <c r="W59" s="267"/>
      <c r="X59" s="267"/>
      <c r="Y59" s="263"/>
    </row>
    <row r="60" spans="1:25" ht="15.75" thickBot="1" x14ac:dyDescent="0.3">
      <c r="A60" s="280" t="s">
        <v>118</v>
      </c>
      <c r="B60" s="275">
        <v>64.988558352402748</v>
      </c>
      <c r="C60" s="86">
        <v>1</v>
      </c>
      <c r="E60" s="280" t="s">
        <v>118</v>
      </c>
      <c r="F60" s="275">
        <v>5.9333115397188623</v>
      </c>
      <c r="G60" s="86">
        <v>1</v>
      </c>
      <c r="I60" s="280" t="s">
        <v>118</v>
      </c>
      <c r="J60" s="275">
        <v>15.952925792742725</v>
      </c>
      <c r="K60" s="86">
        <v>1</v>
      </c>
      <c r="M60" s="280" t="s">
        <v>118</v>
      </c>
      <c r="N60" s="275">
        <v>13.125204315135667</v>
      </c>
      <c r="O60" s="86">
        <v>1</v>
      </c>
      <c r="Q60" s="225" t="s">
        <v>90</v>
      </c>
      <c r="R60" s="88">
        <v>0.58618946646145009</v>
      </c>
      <c r="S60" s="267"/>
      <c r="T60" s="759" t="s">
        <v>175</v>
      </c>
      <c r="U60" s="760"/>
      <c r="V60" s="760"/>
      <c r="W60" s="760"/>
      <c r="X60" s="761"/>
      <c r="Y60" s="263"/>
    </row>
    <row r="61" spans="1:25" ht="15.75" thickBot="1" x14ac:dyDescent="0.3">
      <c r="A61" s="280" t="s">
        <v>118</v>
      </c>
      <c r="B61" s="275">
        <v>41.658856607310213</v>
      </c>
      <c r="C61" s="86">
        <v>1</v>
      </c>
      <c r="E61" s="280" t="s">
        <v>118</v>
      </c>
      <c r="F61" s="275">
        <v>9.8172446110590439</v>
      </c>
      <c r="G61" s="86">
        <v>1</v>
      </c>
      <c r="I61" s="280" t="s">
        <v>118</v>
      </c>
      <c r="J61" s="275">
        <v>24.953139643861295</v>
      </c>
      <c r="K61" s="86">
        <v>1</v>
      </c>
      <c r="M61" s="280" t="s">
        <v>118</v>
      </c>
      <c r="N61" s="275">
        <v>23.57075913776945</v>
      </c>
      <c r="O61" s="86">
        <v>1</v>
      </c>
      <c r="Q61" s="258" t="s">
        <v>58</v>
      </c>
      <c r="R61" s="259">
        <v>8.0986382735525719</v>
      </c>
      <c r="S61" s="267"/>
      <c r="T61" s="307" t="s">
        <v>139</v>
      </c>
      <c r="U61" s="824" t="s">
        <v>311</v>
      </c>
      <c r="V61" s="824"/>
      <c r="W61" s="824"/>
      <c r="X61" s="825"/>
      <c r="Y61" s="263"/>
    </row>
    <row r="62" spans="1:25" ht="15.75" thickBot="1" x14ac:dyDescent="0.3">
      <c r="A62" s="280" t="s">
        <v>118</v>
      </c>
      <c r="B62" s="275">
        <v>22.583404619332764</v>
      </c>
      <c r="C62" s="86">
        <v>1</v>
      </c>
      <c r="E62" s="280" t="s">
        <v>118</v>
      </c>
      <c r="F62" s="275">
        <v>13.879384088964928</v>
      </c>
      <c r="G62" s="86">
        <v>1</v>
      </c>
      <c r="I62" s="280" t="s">
        <v>118</v>
      </c>
      <c r="J62" s="275">
        <v>38.622754491017965</v>
      </c>
      <c r="K62" s="86">
        <v>1</v>
      </c>
      <c r="M62" s="280" t="s">
        <v>118</v>
      </c>
      <c r="N62" s="275">
        <v>24.914456800684345</v>
      </c>
      <c r="O62" s="86">
        <v>1</v>
      </c>
      <c r="Q62" s="97" t="s">
        <v>135</v>
      </c>
      <c r="R62" s="151">
        <v>300</v>
      </c>
      <c r="S62" s="267"/>
      <c r="T62" s="808" t="s">
        <v>278</v>
      </c>
      <c r="U62" s="809"/>
      <c r="V62" s="809"/>
      <c r="W62" s="810" t="s">
        <v>276</v>
      </c>
      <c r="X62" s="810"/>
      <c r="Y62" s="634">
        <v>1</v>
      </c>
    </row>
    <row r="63" spans="1:25" ht="15.75" thickBot="1" x14ac:dyDescent="0.3">
      <c r="A63" s="280" t="s">
        <v>118</v>
      </c>
      <c r="B63" s="275">
        <v>29.766960124287934</v>
      </c>
      <c r="C63" s="86">
        <v>1</v>
      </c>
      <c r="E63" s="280" t="s">
        <v>118</v>
      </c>
      <c r="F63" s="275">
        <v>6.5044018643190054</v>
      </c>
      <c r="G63" s="86">
        <v>1</v>
      </c>
      <c r="I63" s="280" t="s">
        <v>118</v>
      </c>
      <c r="J63" s="275">
        <v>51.486276540652511</v>
      </c>
      <c r="K63" s="86">
        <v>1</v>
      </c>
      <c r="M63" s="280" t="s">
        <v>118</v>
      </c>
      <c r="N63" s="275">
        <v>12.242361470740549</v>
      </c>
      <c r="O63" s="86">
        <v>1</v>
      </c>
      <c r="Q63" s="91"/>
      <c r="S63" s="267"/>
      <c r="T63" s="811" t="s">
        <v>279</v>
      </c>
      <c r="U63" s="812"/>
      <c r="V63" s="812"/>
      <c r="W63" s="813" t="s">
        <v>277</v>
      </c>
      <c r="X63" s="813"/>
      <c r="Y63" s="635">
        <v>0.76653340000000003</v>
      </c>
    </row>
    <row r="64" spans="1:25" ht="15.75" thickBot="1" x14ac:dyDescent="0.3">
      <c r="A64" s="280" t="s">
        <v>118</v>
      </c>
      <c r="B64" s="275">
        <v>38.193498150671601</v>
      </c>
      <c r="C64" s="86">
        <v>1</v>
      </c>
      <c r="E64" s="280" t="s">
        <v>118</v>
      </c>
      <c r="F64" s="275">
        <v>11.563169164882227</v>
      </c>
      <c r="G64" s="86">
        <v>1</v>
      </c>
      <c r="I64" s="280" t="s">
        <v>118</v>
      </c>
      <c r="J64" s="275">
        <v>30.523651936928172</v>
      </c>
      <c r="K64" s="86">
        <v>1</v>
      </c>
      <c r="M64" s="280" t="s">
        <v>118</v>
      </c>
      <c r="N64" s="275">
        <v>19.719680747518005</v>
      </c>
      <c r="O64" s="86">
        <v>1</v>
      </c>
      <c r="Q64" s="266" t="s">
        <v>92</v>
      </c>
      <c r="R64" s="267"/>
      <c r="S64" s="267"/>
      <c r="T64" s="267"/>
      <c r="U64" s="267"/>
      <c r="V64" s="267"/>
      <c r="W64" s="267"/>
      <c r="X64" s="267"/>
      <c r="Y64" s="16" t="s">
        <v>280</v>
      </c>
    </row>
    <row r="65" spans="1:25" ht="15.75" thickBot="1" x14ac:dyDescent="0.3">
      <c r="A65" s="280" t="s">
        <v>118</v>
      </c>
      <c r="B65" s="275">
        <v>59.535452322738394</v>
      </c>
      <c r="C65" s="86">
        <v>1</v>
      </c>
      <c r="E65" s="280" t="s">
        <v>118</v>
      </c>
      <c r="F65" s="275">
        <v>9.5110024449877741</v>
      </c>
      <c r="G65" s="86">
        <v>1</v>
      </c>
      <c r="I65" s="280" t="s">
        <v>118</v>
      </c>
      <c r="J65" s="275">
        <v>12.95843520782396</v>
      </c>
      <c r="K65" s="86">
        <v>1</v>
      </c>
      <c r="M65" s="280" t="s">
        <v>118</v>
      </c>
      <c r="N65" s="275">
        <v>17.995110024449879</v>
      </c>
      <c r="O65" s="86">
        <v>1</v>
      </c>
      <c r="Q65" s="238"/>
      <c r="R65" s="239" t="s">
        <v>93</v>
      </c>
      <c r="S65" s="239" t="s">
        <v>94</v>
      </c>
      <c r="T65" s="260" t="s">
        <v>95</v>
      </c>
      <c r="U65" s="240" t="s">
        <v>96</v>
      </c>
      <c r="V65" s="296" t="s">
        <v>97</v>
      </c>
      <c r="W65" s="267"/>
      <c r="X65" s="301" t="s">
        <v>137</v>
      </c>
      <c r="Y65" s="263"/>
    </row>
    <row r="66" spans="1:25" ht="15.75" thickBot="1" x14ac:dyDescent="0.3">
      <c r="A66" s="280" t="s">
        <v>118</v>
      </c>
      <c r="B66" s="275">
        <v>72.381110741602924</v>
      </c>
      <c r="C66" s="86">
        <v>1</v>
      </c>
      <c r="E66" s="280" t="s">
        <v>118</v>
      </c>
      <c r="F66" s="275">
        <v>3.225806451612903</v>
      </c>
      <c r="G66" s="86">
        <v>1</v>
      </c>
      <c r="I66" s="280" t="s">
        <v>118</v>
      </c>
      <c r="J66" s="275">
        <v>15.513801130695045</v>
      </c>
      <c r="K66" s="86">
        <v>1</v>
      </c>
      <c r="M66" s="280" t="s">
        <v>118</v>
      </c>
      <c r="N66" s="275">
        <v>8.8792816760891249</v>
      </c>
      <c r="O66" s="86">
        <v>1</v>
      </c>
      <c r="Q66" s="266" t="s">
        <v>98</v>
      </c>
      <c r="R66" s="1">
        <v>1</v>
      </c>
      <c r="S66" s="1">
        <v>27845.550764847965</v>
      </c>
      <c r="T66" s="271">
        <v>27845.550764847965</v>
      </c>
      <c r="U66" s="256">
        <v>424.5528974412772</v>
      </c>
      <c r="V66" s="297">
        <v>2.9212731848491886E-59</v>
      </c>
      <c r="W66" s="760" t="s">
        <v>142</v>
      </c>
      <c r="X66" s="760"/>
      <c r="Y66" s="761"/>
    </row>
    <row r="67" spans="1:25" ht="16.5" thickBot="1" x14ac:dyDescent="0.3">
      <c r="A67" s="280" t="s">
        <v>118</v>
      </c>
      <c r="B67" s="275">
        <v>36.260623229461757</v>
      </c>
      <c r="C67" s="86">
        <v>1</v>
      </c>
      <c r="E67" s="280" t="s">
        <v>118</v>
      </c>
      <c r="F67" s="275">
        <v>18.231485228652367</v>
      </c>
      <c r="G67" s="86">
        <v>1</v>
      </c>
      <c r="I67" s="280" t="s">
        <v>118</v>
      </c>
      <c r="J67" s="275">
        <v>28.126264670174017</v>
      </c>
      <c r="K67" s="86">
        <v>1</v>
      </c>
      <c r="M67" s="280" t="s">
        <v>118</v>
      </c>
      <c r="N67" s="275">
        <v>17.381626871711859</v>
      </c>
      <c r="O67" s="86">
        <v>1</v>
      </c>
      <c r="Q67" s="266" t="s">
        <v>99</v>
      </c>
      <c r="R67" s="1">
        <v>298</v>
      </c>
      <c r="S67" s="1">
        <v>19545.206681983469</v>
      </c>
      <c r="T67" s="272">
        <v>65.587941885850569</v>
      </c>
      <c r="U67" s="816" t="s">
        <v>100</v>
      </c>
      <c r="V67" s="817"/>
      <c r="W67" s="818" t="s">
        <v>138</v>
      </c>
      <c r="X67" s="819"/>
      <c r="Y67" s="820"/>
    </row>
    <row r="68" spans="1:25" ht="15.75" thickBot="1" x14ac:dyDescent="0.3">
      <c r="A68" s="280" t="s">
        <v>118</v>
      </c>
      <c r="B68" s="275">
        <v>58.350951374207185</v>
      </c>
      <c r="C68" s="86">
        <v>1</v>
      </c>
      <c r="E68" s="280" t="s">
        <v>118</v>
      </c>
      <c r="F68" s="275">
        <v>7.7263117432250628</v>
      </c>
      <c r="G68" s="86">
        <v>1</v>
      </c>
      <c r="I68" s="280" t="s">
        <v>118</v>
      </c>
      <c r="J68" s="275">
        <v>17.470689986546223</v>
      </c>
      <c r="K68" s="86">
        <v>1</v>
      </c>
      <c r="M68" s="280" t="s">
        <v>118</v>
      </c>
      <c r="N68" s="275">
        <v>16.452046896021528</v>
      </c>
      <c r="O68" s="86">
        <v>1</v>
      </c>
      <c r="Q68" s="268" t="s">
        <v>101</v>
      </c>
      <c r="R68" s="269">
        <v>299</v>
      </c>
      <c r="S68" s="269">
        <v>47390.757446831434</v>
      </c>
      <c r="T68" s="269"/>
      <c r="U68" s="269"/>
      <c r="V68" s="270"/>
      <c r="W68" s="267"/>
      <c r="X68" s="267"/>
      <c r="Y68" s="263"/>
    </row>
    <row r="69" spans="1:25" ht="15.75" thickBot="1" x14ac:dyDescent="0.3">
      <c r="A69" s="280" t="s">
        <v>118</v>
      </c>
      <c r="B69" s="275">
        <v>33.51778656126482</v>
      </c>
      <c r="C69" s="86">
        <v>1</v>
      </c>
      <c r="E69" s="280" t="s">
        <v>118</v>
      </c>
      <c r="F69" s="275">
        <v>15.462450592885377</v>
      </c>
      <c r="G69" s="86">
        <v>1</v>
      </c>
      <c r="I69" s="280" t="s">
        <v>118</v>
      </c>
      <c r="J69" s="275">
        <v>35.794466403162055</v>
      </c>
      <c r="K69" s="86">
        <v>1</v>
      </c>
      <c r="M69" s="280" t="s">
        <v>118</v>
      </c>
      <c r="N69" s="275">
        <v>15.225296442687746</v>
      </c>
      <c r="O69" s="86">
        <v>1</v>
      </c>
      <c r="Q69" s="266"/>
      <c r="R69" s="267"/>
      <c r="S69" s="267"/>
      <c r="T69" s="267"/>
      <c r="U69" s="267"/>
      <c r="V69" s="267"/>
      <c r="W69" s="267"/>
      <c r="X69" s="267"/>
      <c r="Y69" s="263"/>
    </row>
    <row r="70" spans="1:25" x14ac:dyDescent="0.25">
      <c r="A70" s="280" t="s">
        <v>118</v>
      </c>
      <c r="B70" s="275">
        <v>54.714131607335489</v>
      </c>
      <c r="C70" s="86">
        <v>1</v>
      </c>
      <c r="E70" s="280" t="s">
        <v>118</v>
      </c>
      <c r="F70" s="275">
        <v>11.003236245954692</v>
      </c>
      <c r="G70" s="86">
        <v>1</v>
      </c>
      <c r="I70" s="280" t="s">
        <v>118</v>
      </c>
      <c r="J70" s="275">
        <v>15.836030204962242</v>
      </c>
      <c r="K70" s="86">
        <v>1</v>
      </c>
      <c r="M70" s="280" t="s">
        <v>118</v>
      </c>
      <c r="N70" s="275">
        <v>18.446601941747574</v>
      </c>
      <c r="O70" s="86">
        <v>1</v>
      </c>
      <c r="Q70" s="238"/>
      <c r="R70" s="239" t="s">
        <v>102</v>
      </c>
      <c r="S70" s="239" t="s">
        <v>58</v>
      </c>
      <c r="T70" s="239" t="s">
        <v>103</v>
      </c>
      <c r="U70" s="239" t="s">
        <v>104</v>
      </c>
      <c r="V70" s="239" t="s">
        <v>105</v>
      </c>
      <c r="W70" s="239" t="s">
        <v>106</v>
      </c>
      <c r="X70" s="239" t="s">
        <v>107</v>
      </c>
      <c r="Y70" s="243" t="s">
        <v>108</v>
      </c>
    </row>
    <row r="71" spans="1:25" x14ac:dyDescent="0.25">
      <c r="A71" s="280" t="s">
        <v>118</v>
      </c>
      <c r="B71" s="275">
        <v>45.041880572818158</v>
      </c>
      <c r="C71" s="86">
        <v>1</v>
      </c>
      <c r="E71" s="280" t="s">
        <v>118</v>
      </c>
      <c r="F71" s="275">
        <v>6.2415563361253712</v>
      </c>
      <c r="G71" s="86">
        <v>1</v>
      </c>
      <c r="I71" s="280" t="s">
        <v>118</v>
      </c>
      <c r="J71" s="275">
        <v>21.804917589840585</v>
      </c>
      <c r="K71" s="86">
        <v>1</v>
      </c>
      <c r="M71" s="280" t="s">
        <v>118</v>
      </c>
      <c r="N71" s="275">
        <v>26.911645501215887</v>
      </c>
      <c r="O71" s="86">
        <v>1</v>
      </c>
      <c r="Q71" s="244" t="s">
        <v>297</v>
      </c>
      <c r="R71" s="3">
        <v>37.548281875306174</v>
      </c>
      <c r="S71" s="3">
        <v>0.66125104605260965</v>
      </c>
      <c r="T71" s="3">
        <v>56.783701287814374</v>
      </c>
      <c r="U71" s="3">
        <v>7.2945247184902652E-162</v>
      </c>
      <c r="V71" s="3">
        <v>36.246968576799112</v>
      </c>
      <c r="W71" s="3">
        <v>38.849595173813235</v>
      </c>
      <c r="X71" s="3">
        <v>35.834036325742417</v>
      </c>
      <c r="Y71" s="26">
        <v>39.26252742486993</v>
      </c>
    </row>
    <row r="72" spans="1:25" ht="15.75" thickBot="1" x14ac:dyDescent="0.3">
      <c r="A72" s="280" t="s">
        <v>118</v>
      </c>
      <c r="B72" s="275">
        <v>40.193103448275863</v>
      </c>
      <c r="C72" s="86">
        <v>1</v>
      </c>
      <c r="E72" s="280" t="s">
        <v>118</v>
      </c>
      <c r="F72" s="275">
        <v>8.2206896551724142</v>
      </c>
      <c r="G72" s="86">
        <v>1</v>
      </c>
      <c r="I72" s="280" t="s">
        <v>118</v>
      </c>
      <c r="J72" s="275">
        <v>33.820689655172416</v>
      </c>
      <c r="K72" s="86">
        <v>1</v>
      </c>
      <c r="M72" s="280" t="s">
        <v>118</v>
      </c>
      <c r="N72" s="275">
        <v>17.76551724137931</v>
      </c>
      <c r="O72" s="86">
        <v>1</v>
      </c>
      <c r="Q72" s="306" t="s">
        <v>294</v>
      </c>
      <c r="R72" s="302">
        <v>-19.268471921716372</v>
      </c>
      <c r="S72" s="269">
        <v>0.9351501974609967</v>
      </c>
      <c r="T72" s="269">
        <v>-20.604681444790074</v>
      </c>
      <c r="U72" s="330">
        <v>2.9212731848496874E-59</v>
      </c>
      <c r="V72" s="269">
        <v>-21.108806837361524</v>
      </c>
      <c r="W72" s="269">
        <v>-17.428137006071221</v>
      </c>
      <c r="X72" s="269">
        <v>-21.692781227147158</v>
      </c>
      <c r="Y72" s="270">
        <v>-16.844162616285587</v>
      </c>
    </row>
    <row r="73" spans="1:25" ht="16.5" thickBot="1" x14ac:dyDescent="0.3">
      <c r="A73" s="280" t="s">
        <v>118</v>
      </c>
      <c r="B73" s="275">
        <v>73.148295003965103</v>
      </c>
      <c r="C73" s="86">
        <v>1</v>
      </c>
      <c r="E73" s="280" t="s">
        <v>118</v>
      </c>
      <c r="F73" s="275">
        <v>2.7121332275971453</v>
      </c>
      <c r="G73" s="86">
        <v>1</v>
      </c>
      <c r="I73" s="280" t="s">
        <v>118</v>
      </c>
      <c r="J73" s="275">
        <v>14.575733544805711</v>
      </c>
      <c r="K73" s="86">
        <v>1</v>
      </c>
      <c r="M73" s="280" t="s">
        <v>118</v>
      </c>
      <c r="N73" s="275">
        <v>9.5638382236320378</v>
      </c>
      <c r="O73" s="86">
        <v>1</v>
      </c>
      <c r="Q73" s="821"/>
      <c r="R73" s="822"/>
      <c r="S73" s="822"/>
      <c r="T73" s="822"/>
      <c r="U73" s="822"/>
      <c r="V73" s="822"/>
      <c r="W73" s="822"/>
      <c r="X73" s="822"/>
      <c r="Y73" s="823"/>
    </row>
    <row r="74" spans="1:25" ht="15.75" thickBot="1" x14ac:dyDescent="0.3">
      <c r="A74" s="280" t="s">
        <v>118</v>
      </c>
      <c r="B74" s="275">
        <v>43.864468864468861</v>
      </c>
      <c r="C74" s="86">
        <v>1</v>
      </c>
      <c r="E74" s="280" t="s">
        <v>118</v>
      </c>
      <c r="F74" s="275">
        <v>3.0830280830280832</v>
      </c>
      <c r="G74" s="86">
        <v>1</v>
      </c>
      <c r="I74" s="280" t="s">
        <v>118</v>
      </c>
      <c r="J74" s="275">
        <v>34.401709401709404</v>
      </c>
      <c r="K74" s="86">
        <v>1</v>
      </c>
      <c r="M74" s="280" t="s">
        <v>118</v>
      </c>
      <c r="N74" s="275">
        <v>18.650793650793652</v>
      </c>
      <c r="O74" s="86">
        <v>1</v>
      </c>
      <c r="Q74" s="231" t="s">
        <v>87</v>
      </c>
      <c r="R74" s="232"/>
      <c r="S74" s="265"/>
      <c r="T74" s="826" t="s">
        <v>134</v>
      </c>
      <c r="U74" s="827"/>
      <c r="V74" s="827"/>
      <c r="W74" s="828"/>
      <c r="X74" s="265"/>
      <c r="Y74" s="230" t="s">
        <v>110</v>
      </c>
    </row>
    <row r="75" spans="1:25" ht="15.75" thickBot="1" x14ac:dyDescent="0.3">
      <c r="A75" s="280" t="s">
        <v>118</v>
      </c>
      <c r="B75" s="275">
        <v>56.098344849750923</v>
      </c>
      <c r="C75" s="86">
        <v>1</v>
      </c>
      <c r="E75" s="280" t="s">
        <v>118</v>
      </c>
      <c r="F75" s="275">
        <v>5.4636027639402212</v>
      </c>
      <c r="G75" s="86">
        <v>1</v>
      </c>
      <c r="I75" s="280" t="s">
        <v>118</v>
      </c>
      <c r="J75" s="275">
        <v>26.900208902458623</v>
      </c>
      <c r="K75" s="86">
        <v>1</v>
      </c>
      <c r="M75" s="280" t="s">
        <v>118</v>
      </c>
      <c r="N75" s="275">
        <v>11.537843483850233</v>
      </c>
      <c r="O75" s="86">
        <v>1</v>
      </c>
      <c r="Q75" s="226" t="s">
        <v>88</v>
      </c>
      <c r="R75" s="147">
        <v>0.67513296404050738</v>
      </c>
      <c r="S75" s="267"/>
      <c r="T75" s="829"/>
      <c r="U75" s="830"/>
      <c r="V75" s="830"/>
      <c r="W75" s="831"/>
      <c r="X75" s="267"/>
      <c r="Y75" s="92" t="s">
        <v>111</v>
      </c>
    </row>
    <row r="76" spans="1:25" ht="15.75" thickBot="1" x14ac:dyDescent="0.3">
      <c r="A76" s="280" t="s">
        <v>118</v>
      </c>
      <c r="B76" s="275">
        <v>48.248953178530648</v>
      </c>
      <c r="C76" s="86">
        <v>1</v>
      </c>
      <c r="E76" s="280" t="s">
        <v>118</v>
      </c>
      <c r="F76" s="275">
        <v>10.163684811572136</v>
      </c>
      <c r="G76" s="86">
        <v>1</v>
      </c>
      <c r="I76" s="280" t="s">
        <v>118</v>
      </c>
      <c r="J76" s="275">
        <v>18.500190331176249</v>
      </c>
      <c r="K76" s="86">
        <v>1</v>
      </c>
      <c r="M76" s="280" t="s">
        <v>118</v>
      </c>
      <c r="N76" s="275">
        <v>23.087171678720974</v>
      </c>
      <c r="O76" s="86">
        <v>1</v>
      </c>
      <c r="Q76" s="89" t="s">
        <v>89</v>
      </c>
      <c r="R76" s="86">
        <v>0.45580451913412101</v>
      </c>
      <c r="S76" s="267"/>
      <c r="T76" s="267"/>
      <c r="U76" s="267"/>
      <c r="V76" s="267"/>
      <c r="W76" s="267"/>
      <c r="X76" s="267"/>
      <c r="Y76" s="263"/>
    </row>
    <row r="77" spans="1:25" ht="15.75" thickBot="1" x14ac:dyDescent="0.3">
      <c r="A77" s="280" t="s">
        <v>118</v>
      </c>
      <c r="B77" s="275">
        <v>38.9005016722408</v>
      </c>
      <c r="C77" s="86">
        <v>1</v>
      </c>
      <c r="E77" s="280" t="s">
        <v>118</v>
      </c>
      <c r="F77" s="275">
        <v>9.176421404682273</v>
      </c>
      <c r="G77" s="86">
        <v>1</v>
      </c>
      <c r="I77" s="280" t="s">
        <v>118</v>
      </c>
      <c r="J77" s="275">
        <v>23.892140468227424</v>
      </c>
      <c r="K77" s="86">
        <v>1</v>
      </c>
      <c r="M77" s="280" t="s">
        <v>118</v>
      </c>
      <c r="N77" s="275">
        <v>28.030936454849499</v>
      </c>
      <c r="O77" s="86">
        <v>1</v>
      </c>
      <c r="Q77" s="225" t="s">
        <v>90</v>
      </c>
      <c r="R77" s="88">
        <v>0.45397835980235635</v>
      </c>
      <c r="S77" s="267"/>
      <c r="T77" s="759" t="s">
        <v>176</v>
      </c>
      <c r="U77" s="760"/>
      <c r="V77" s="760"/>
      <c r="W77" s="760"/>
      <c r="X77" s="761"/>
      <c r="Y77" s="263"/>
    </row>
    <row r="78" spans="1:25" ht="15.75" thickBot="1" x14ac:dyDescent="0.3">
      <c r="A78" s="280" t="s">
        <v>118</v>
      </c>
      <c r="B78" s="275">
        <v>48.855184483010063</v>
      </c>
      <c r="C78" s="86">
        <v>1</v>
      </c>
      <c r="E78" s="280" t="s">
        <v>118</v>
      </c>
      <c r="F78" s="275">
        <v>6.8105585533031938</v>
      </c>
      <c r="G78" s="86">
        <v>1</v>
      </c>
      <c r="I78" s="280" t="s">
        <v>118</v>
      </c>
      <c r="J78" s="275">
        <v>25.142190462301301</v>
      </c>
      <c r="K78" s="86">
        <v>1</v>
      </c>
      <c r="M78" s="280" t="s">
        <v>118</v>
      </c>
      <c r="N78" s="275">
        <v>19.192066501385447</v>
      </c>
      <c r="O78" s="86">
        <v>1</v>
      </c>
      <c r="Q78" s="258" t="s">
        <v>58</v>
      </c>
      <c r="R78" s="259">
        <v>1591.9930248124383</v>
      </c>
      <c r="S78" s="267"/>
      <c r="T78" s="307" t="s">
        <v>139</v>
      </c>
      <c r="U78" s="824" t="s">
        <v>311</v>
      </c>
      <c r="V78" s="824"/>
      <c r="W78" s="824"/>
      <c r="X78" s="825"/>
      <c r="Y78" s="263"/>
    </row>
    <row r="79" spans="1:25" ht="15.75" thickBot="1" x14ac:dyDescent="0.3">
      <c r="A79" s="280" t="s">
        <v>118</v>
      </c>
      <c r="B79" s="275">
        <v>63.6897001303781</v>
      </c>
      <c r="C79" s="86">
        <v>1</v>
      </c>
      <c r="E79" s="280" t="s">
        <v>118</v>
      </c>
      <c r="F79" s="275">
        <v>6.665580182529335</v>
      </c>
      <c r="G79" s="86">
        <v>1</v>
      </c>
      <c r="I79" s="280" t="s">
        <v>118</v>
      </c>
      <c r="J79" s="275">
        <v>18.85593220338983</v>
      </c>
      <c r="K79" s="86">
        <v>1</v>
      </c>
      <c r="M79" s="280" t="s">
        <v>118</v>
      </c>
      <c r="N79" s="275">
        <v>10.788787483702738</v>
      </c>
      <c r="O79" s="86">
        <v>1</v>
      </c>
      <c r="Q79" s="97" t="s">
        <v>135</v>
      </c>
      <c r="R79" s="151">
        <v>300</v>
      </c>
      <c r="S79" s="267"/>
      <c r="T79" s="808" t="s">
        <v>278</v>
      </c>
      <c r="U79" s="809"/>
      <c r="V79" s="809"/>
      <c r="W79" s="810" t="s">
        <v>276</v>
      </c>
      <c r="X79" s="810"/>
      <c r="Y79" s="634">
        <v>1</v>
      </c>
    </row>
    <row r="80" spans="1:25" ht="15.75" thickBot="1" x14ac:dyDescent="0.3">
      <c r="A80" s="280" t="s">
        <v>118</v>
      </c>
      <c r="B80" s="275">
        <v>48.513388734995381</v>
      </c>
      <c r="C80" s="86">
        <v>1</v>
      </c>
      <c r="E80" s="280" t="s">
        <v>118</v>
      </c>
      <c r="F80" s="275">
        <v>4.7091412742382275</v>
      </c>
      <c r="G80" s="86">
        <v>1</v>
      </c>
      <c r="I80" s="280" t="s">
        <v>118</v>
      </c>
      <c r="J80" s="275">
        <v>22.530009233610343</v>
      </c>
      <c r="K80" s="86">
        <v>1</v>
      </c>
      <c r="M80" s="280" t="s">
        <v>118</v>
      </c>
      <c r="N80" s="275">
        <v>24.247460757156048</v>
      </c>
      <c r="O80" s="86">
        <v>1</v>
      </c>
      <c r="Q80" s="91"/>
      <c r="S80" s="267"/>
      <c r="T80" s="811" t="s">
        <v>279</v>
      </c>
      <c r="U80" s="812"/>
      <c r="V80" s="812"/>
      <c r="W80" s="813" t="s">
        <v>277</v>
      </c>
      <c r="X80" s="813"/>
      <c r="Y80" s="635">
        <v>0.67513299999999998</v>
      </c>
    </row>
    <row r="81" spans="1:25" ht="16.5" thickBot="1" x14ac:dyDescent="0.3">
      <c r="A81" s="280" t="s">
        <v>118</v>
      </c>
      <c r="B81" s="275">
        <v>51.479157328552219</v>
      </c>
      <c r="C81" s="86">
        <v>1</v>
      </c>
      <c r="E81" s="280" t="s">
        <v>118</v>
      </c>
      <c r="F81" s="275">
        <v>19.363514119229045</v>
      </c>
      <c r="G81" s="86">
        <v>1</v>
      </c>
      <c r="I81" s="280" t="s">
        <v>118</v>
      </c>
      <c r="J81" s="275">
        <v>13.917525773195877</v>
      </c>
      <c r="K81" s="86">
        <v>1</v>
      </c>
      <c r="M81" s="280" t="s">
        <v>118</v>
      </c>
      <c r="N81" s="275">
        <v>15.23980277902286</v>
      </c>
      <c r="O81" s="86">
        <v>1</v>
      </c>
      <c r="Q81" s="266" t="s">
        <v>92</v>
      </c>
      <c r="R81" s="267"/>
      <c r="S81" s="267"/>
      <c r="T81" s="267"/>
      <c r="U81" s="267"/>
      <c r="V81" s="293" t="s">
        <v>54</v>
      </c>
      <c r="W81" s="267"/>
      <c r="X81" s="267"/>
      <c r="Y81" s="16" t="s">
        <v>280</v>
      </c>
    </row>
    <row r="82" spans="1:25" ht="15.75" thickBot="1" x14ac:dyDescent="0.3">
      <c r="A82" s="280" t="s">
        <v>118</v>
      </c>
      <c r="B82" s="275">
        <v>32.378759533745857</v>
      </c>
      <c r="C82" s="86">
        <v>1</v>
      </c>
      <c r="E82" s="280" t="s">
        <v>118</v>
      </c>
      <c r="F82" s="275">
        <v>7.7852928478917827</v>
      </c>
      <c r="G82" s="86">
        <v>1</v>
      </c>
      <c r="I82" s="280" t="s">
        <v>118</v>
      </c>
      <c r="J82" s="275">
        <v>47.488847316160602</v>
      </c>
      <c r="K82" s="86">
        <v>1</v>
      </c>
      <c r="M82" s="280" t="s">
        <v>118</v>
      </c>
      <c r="N82" s="275">
        <v>12.347100302201754</v>
      </c>
      <c r="O82" s="86">
        <v>1</v>
      </c>
      <c r="Q82" s="238"/>
      <c r="R82" s="239" t="s">
        <v>93</v>
      </c>
      <c r="S82" s="239" t="s">
        <v>94</v>
      </c>
      <c r="T82" s="260" t="s">
        <v>95</v>
      </c>
      <c r="U82" s="240" t="s">
        <v>96</v>
      </c>
      <c r="V82" s="333" t="s">
        <v>97</v>
      </c>
      <c r="W82" s="267"/>
      <c r="X82" s="301" t="s">
        <v>137</v>
      </c>
      <c r="Y82" s="263"/>
    </row>
    <row r="83" spans="1:25" ht="15.75" thickBot="1" x14ac:dyDescent="0.3">
      <c r="A83" s="280" t="s">
        <v>118</v>
      </c>
      <c r="B83" s="275">
        <v>35.695475221450799</v>
      </c>
      <c r="C83" s="86">
        <v>1</v>
      </c>
      <c r="E83" s="280" t="s">
        <v>118</v>
      </c>
      <c r="F83" s="275">
        <v>6.0569786928417528</v>
      </c>
      <c r="G83" s="86">
        <v>1</v>
      </c>
      <c r="I83" s="280" t="s">
        <v>118</v>
      </c>
      <c r="J83" s="275">
        <v>34.689968877184583</v>
      </c>
      <c r="K83" s="86">
        <v>1</v>
      </c>
      <c r="M83" s="280" t="s">
        <v>118</v>
      </c>
      <c r="N83" s="275">
        <v>23.557577208522865</v>
      </c>
      <c r="O83" s="86">
        <v>1</v>
      </c>
      <c r="Q83" s="266" t="s">
        <v>98</v>
      </c>
      <c r="R83" s="1">
        <v>1</v>
      </c>
      <c r="S83" s="1">
        <v>632589939.8533324</v>
      </c>
      <c r="T83" s="271">
        <v>632589939.8533324</v>
      </c>
      <c r="U83" s="256">
        <v>249.59734411216897</v>
      </c>
      <c r="V83" s="334">
        <v>2.8896906196138535E-41</v>
      </c>
      <c r="W83" s="814" t="s">
        <v>142</v>
      </c>
      <c r="X83" s="814"/>
      <c r="Y83" s="815"/>
    </row>
    <row r="84" spans="1:25" ht="16.5" thickBot="1" x14ac:dyDescent="0.3">
      <c r="A84" s="280" t="s">
        <v>118</v>
      </c>
      <c r="B84" s="275">
        <v>47.826974086921034</v>
      </c>
      <c r="C84" s="86">
        <v>1</v>
      </c>
      <c r="E84" s="280" t="s">
        <v>118</v>
      </c>
      <c r="F84" s="275">
        <v>4.6113038155478474</v>
      </c>
      <c r="G84" s="86">
        <v>1</v>
      </c>
      <c r="I84" s="280" t="s">
        <v>118</v>
      </c>
      <c r="J84" s="275">
        <v>24.750051009997957</v>
      </c>
      <c r="K84" s="86">
        <v>1</v>
      </c>
      <c r="M84" s="280" t="s">
        <v>118</v>
      </c>
      <c r="N84" s="275">
        <v>22.811671087533156</v>
      </c>
      <c r="O84" s="86">
        <v>1</v>
      </c>
      <c r="Q84" s="266" t="s">
        <v>99</v>
      </c>
      <c r="R84" s="1">
        <v>298</v>
      </c>
      <c r="S84" s="1">
        <v>755263653.73333418</v>
      </c>
      <c r="T84" s="290">
        <v>2534441.7910514572</v>
      </c>
      <c r="U84" s="816" t="s">
        <v>100</v>
      </c>
      <c r="V84" s="817"/>
      <c r="W84" s="818" t="s">
        <v>138</v>
      </c>
      <c r="X84" s="819"/>
      <c r="Y84" s="820"/>
    </row>
    <row r="85" spans="1:25" ht="15.75" thickBot="1" x14ac:dyDescent="0.3">
      <c r="A85" s="280" t="s">
        <v>118</v>
      </c>
      <c r="B85" s="275">
        <v>53.107596346625087</v>
      </c>
      <c r="C85" s="86">
        <v>1</v>
      </c>
      <c r="E85" s="280" t="s">
        <v>118</v>
      </c>
      <c r="F85" s="275">
        <v>4.8785921140565822</v>
      </c>
      <c r="G85" s="86">
        <v>1</v>
      </c>
      <c r="I85" s="280" t="s">
        <v>118</v>
      </c>
      <c r="J85" s="275">
        <v>27.177545110269545</v>
      </c>
      <c r="K85" s="86">
        <v>1</v>
      </c>
      <c r="M85" s="280" t="s">
        <v>118</v>
      </c>
      <c r="N85" s="275">
        <v>14.836266429048786</v>
      </c>
      <c r="O85" s="86">
        <v>1</v>
      </c>
      <c r="Q85" s="268" t="s">
        <v>101</v>
      </c>
      <c r="R85" s="269">
        <v>299</v>
      </c>
      <c r="S85" s="269">
        <v>1387853593.5866666</v>
      </c>
      <c r="T85" s="269"/>
      <c r="U85" s="269"/>
      <c r="V85" s="270"/>
      <c r="W85" s="267"/>
      <c r="X85" s="267"/>
      <c r="Y85" s="263"/>
    </row>
    <row r="86" spans="1:25" ht="15.75" thickBot="1" x14ac:dyDescent="0.3">
      <c r="A86" s="280" t="s">
        <v>118</v>
      </c>
      <c r="B86" s="275">
        <v>43.898753305629015</v>
      </c>
      <c r="C86" s="86">
        <v>1</v>
      </c>
      <c r="E86" s="280" t="s">
        <v>118</v>
      </c>
      <c r="F86" s="275">
        <v>11.503588968643747</v>
      </c>
      <c r="G86" s="86">
        <v>1</v>
      </c>
      <c r="I86" s="280" t="s">
        <v>118</v>
      </c>
      <c r="J86" s="275">
        <v>35.115224782772955</v>
      </c>
      <c r="K86" s="86">
        <v>1</v>
      </c>
      <c r="M86" s="280" t="s">
        <v>118</v>
      </c>
      <c r="N86" s="275">
        <v>9.4824329429542864</v>
      </c>
      <c r="O86" s="86">
        <v>1</v>
      </c>
      <c r="Q86" s="266"/>
      <c r="R86" s="267"/>
      <c r="S86" s="267"/>
      <c r="T86" s="267"/>
      <c r="U86" s="267"/>
      <c r="V86" s="267"/>
      <c r="W86" s="267"/>
      <c r="X86" s="267"/>
      <c r="Y86" s="263"/>
    </row>
    <row r="87" spans="1:25" x14ac:dyDescent="0.25">
      <c r="A87" s="280" t="s">
        <v>118</v>
      </c>
      <c r="B87" s="275">
        <v>54.392553886348793</v>
      </c>
      <c r="C87" s="86">
        <v>1</v>
      </c>
      <c r="E87" s="280" t="s">
        <v>118</v>
      </c>
      <c r="F87" s="275">
        <v>14.647289353363815</v>
      </c>
      <c r="G87" s="86">
        <v>1</v>
      </c>
      <c r="I87" s="280" t="s">
        <v>118</v>
      </c>
      <c r="J87" s="275">
        <v>16.606792945787067</v>
      </c>
      <c r="K87" s="86">
        <v>1</v>
      </c>
      <c r="M87" s="280" t="s">
        <v>118</v>
      </c>
      <c r="N87" s="275">
        <v>14.353363814500328</v>
      </c>
      <c r="O87" s="86">
        <v>1</v>
      </c>
      <c r="Q87" s="238"/>
      <c r="R87" s="239" t="s">
        <v>102</v>
      </c>
      <c r="S87" s="239" t="s">
        <v>58</v>
      </c>
      <c r="T87" s="239" t="s">
        <v>103</v>
      </c>
      <c r="U87" s="239" t="s">
        <v>104</v>
      </c>
      <c r="V87" s="239" t="s">
        <v>105</v>
      </c>
      <c r="W87" s="239" t="s">
        <v>106</v>
      </c>
      <c r="X87" s="239" t="s">
        <v>107</v>
      </c>
      <c r="Y87" s="243" t="s">
        <v>108</v>
      </c>
    </row>
    <row r="88" spans="1:25" x14ac:dyDescent="0.25">
      <c r="A88" s="280" t="s">
        <v>118</v>
      </c>
      <c r="B88" s="275">
        <v>35.839870164998651</v>
      </c>
      <c r="C88" s="86">
        <v>1</v>
      </c>
      <c r="E88" s="280" t="s">
        <v>118</v>
      </c>
      <c r="F88" s="275">
        <v>7.519610494995943</v>
      </c>
      <c r="G88" s="86">
        <v>1</v>
      </c>
      <c r="I88" s="280" t="s">
        <v>118</v>
      </c>
      <c r="J88" s="275">
        <v>33.107925344874225</v>
      </c>
      <c r="K88" s="86">
        <v>1</v>
      </c>
      <c r="M88" s="280" t="s">
        <v>118</v>
      </c>
      <c r="N88" s="275">
        <v>23.532593995131187</v>
      </c>
      <c r="O88" s="86">
        <v>1</v>
      </c>
      <c r="Q88" s="244" t="s">
        <v>133</v>
      </c>
      <c r="R88" s="3">
        <v>3094.6133333333337</v>
      </c>
      <c r="S88" s="3">
        <v>129.98568616201445</v>
      </c>
      <c r="T88" s="3">
        <v>23.807339290236932</v>
      </c>
      <c r="U88" s="3">
        <v>6.5167911996761889E-71</v>
      </c>
      <c r="V88" s="3">
        <v>2838.8071564993438</v>
      </c>
      <c r="W88" s="3">
        <v>3350.4195101673236</v>
      </c>
      <c r="X88" s="3">
        <v>2757.6348357711595</v>
      </c>
      <c r="Y88" s="26">
        <v>3431.5918308955079</v>
      </c>
    </row>
    <row r="89" spans="1:25" ht="15.75" thickBot="1" x14ac:dyDescent="0.3">
      <c r="A89" s="280" t="s">
        <v>118</v>
      </c>
      <c r="B89" s="275">
        <v>57.048777765375604</v>
      </c>
      <c r="C89" s="86">
        <v>1</v>
      </c>
      <c r="E89" s="280" t="s">
        <v>118</v>
      </c>
      <c r="F89" s="275">
        <v>12.657662685567587</v>
      </c>
      <c r="G89" s="86">
        <v>1</v>
      </c>
      <c r="I89" s="280" t="s">
        <v>118</v>
      </c>
      <c r="J89" s="275">
        <v>18.260966625739481</v>
      </c>
      <c r="K89" s="86">
        <v>1</v>
      </c>
      <c r="M89" s="280" t="s">
        <v>118</v>
      </c>
      <c r="N89" s="275">
        <v>12.032592923317335</v>
      </c>
      <c r="O89" s="86">
        <v>1</v>
      </c>
      <c r="Q89" s="245" t="s">
        <v>126</v>
      </c>
      <c r="R89" s="304">
        <v>2904.226666666666</v>
      </c>
      <c r="S89" s="269">
        <v>183.82752028469361</v>
      </c>
      <c r="T89" s="269">
        <v>15.798650072464076</v>
      </c>
      <c r="U89" s="246">
        <v>2.8896906196136889E-41</v>
      </c>
      <c r="V89" s="269">
        <v>2542.4621020492273</v>
      </c>
      <c r="W89" s="269">
        <v>3265.9912312841047</v>
      </c>
      <c r="X89" s="269">
        <v>2427.6671051861304</v>
      </c>
      <c r="Y89" s="270">
        <v>3380.7862281472017</v>
      </c>
    </row>
    <row r="90" spans="1:25" x14ac:dyDescent="0.25">
      <c r="A90" s="280" t="s">
        <v>118</v>
      </c>
      <c r="B90" s="275">
        <v>23.474258438458918</v>
      </c>
      <c r="C90" s="86">
        <v>1</v>
      </c>
      <c r="E90" s="280" t="s">
        <v>118</v>
      </c>
      <c r="F90" s="275">
        <v>21.564950562563929</v>
      </c>
      <c r="G90" s="86">
        <v>1</v>
      </c>
      <c r="I90" s="280" t="s">
        <v>118</v>
      </c>
      <c r="J90" s="275">
        <v>30.173883395840434</v>
      </c>
      <c r="K90" s="86">
        <v>1</v>
      </c>
      <c r="M90" s="280" t="s">
        <v>118</v>
      </c>
      <c r="N90" s="275">
        <v>24.786907603136722</v>
      </c>
      <c r="O90" s="86">
        <v>1</v>
      </c>
    </row>
    <row r="91" spans="1:25" x14ac:dyDescent="0.25">
      <c r="A91" s="280" t="s">
        <v>118</v>
      </c>
      <c r="B91" s="275">
        <v>36.96072118480361</v>
      </c>
      <c r="C91" s="86">
        <v>1</v>
      </c>
      <c r="E91" s="280" t="s">
        <v>118</v>
      </c>
      <c r="F91" s="275">
        <v>10.238248551191242</v>
      </c>
      <c r="G91" s="86">
        <v>1</v>
      </c>
      <c r="I91" s="280" t="s">
        <v>118</v>
      </c>
      <c r="J91" s="275">
        <v>27.044430135222154</v>
      </c>
      <c r="K91" s="86">
        <v>1</v>
      </c>
      <c r="M91" s="280" t="s">
        <v>118</v>
      </c>
      <c r="N91" s="275">
        <v>25.756600128783003</v>
      </c>
      <c r="O91" s="86">
        <v>1</v>
      </c>
    </row>
    <row r="92" spans="1:25" x14ac:dyDescent="0.25">
      <c r="A92" s="280" t="s">
        <v>118</v>
      </c>
      <c r="B92" s="275">
        <v>50.307377049180324</v>
      </c>
      <c r="C92" s="86">
        <v>1</v>
      </c>
      <c r="E92" s="280" t="s">
        <v>118</v>
      </c>
      <c r="F92" s="275">
        <v>5.0034153005464477</v>
      </c>
      <c r="G92" s="86">
        <v>1</v>
      </c>
      <c r="I92" s="280" t="s">
        <v>118</v>
      </c>
      <c r="J92" s="275">
        <v>32.564890710382514</v>
      </c>
      <c r="K92" s="86">
        <v>1</v>
      </c>
      <c r="M92" s="280" t="s">
        <v>118</v>
      </c>
      <c r="N92" s="275">
        <v>12.12431693989071</v>
      </c>
      <c r="O92" s="86">
        <v>1</v>
      </c>
    </row>
    <row r="93" spans="1:25" x14ac:dyDescent="0.25">
      <c r="A93" s="280" t="s">
        <v>118</v>
      </c>
      <c r="B93" s="275">
        <v>37.904191616766468</v>
      </c>
      <c r="C93" s="86">
        <v>1</v>
      </c>
      <c r="E93" s="280" t="s">
        <v>118</v>
      </c>
      <c r="F93" s="275">
        <v>8.8922155688622766</v>
      </c>
      <c r="G93" s="86">
        <v>1</v>
      </c>
      <c r="I93" s="280" t="s">
        <v>118</v>
      </c>
      <c r="J93" s="275">
        <v>28.473053892215567</v>
      </c>
      <c r="K93" s="86">
        <v>1</v>
      </c>
      <c r="M93" s="280" t="s">
        <v>118</v>
      </c>
      <c r="N93" s="275">
        <v>24.730538922155691</v>
      </c>
      <c r="O93" s="86">
        <v>1</v>
      </c>
    </row>
    <row r="94" spans="1:25" x14ac:dyDescent="0.25">
      <c r="A94" s="280" t="s">
        <v>118</v>
      </c>
      <c r="B94" s="275">
        <v>72.768107804604156</v>
      </c>
      <c r="C94" s="86">
        <v>1</v>
      </c>
      <c r="E94" s="280" t="s">
        <v>118</v>
      </c>
      <c r="F94" s="275">
        <v>1.9090398652442448</v>
      </c>
      <c r="G94" s="86">
        <v>1</v>
      </c>
      <c r="I94" s="280" t="s">
        <v>118</v>
      </c>
      <c r="J94" s="275">
        <v>15.581134194272881</v>
      </c>
      <c r="K94" s="86">
        <v>1</v>
      </c>
      <c r="M94" s="280" t="s">
        <v>118</v>
      </c>
      <c r="N94" s="275">
        <v>9.7417181358787204</v>
      </c>
      <c r="O94" s="86">
        <v>1</v>
      </c>
    </row>
    <row r="95" spans="1:25" x14ac:dyDescent="0.25">
      <c r="A95" s="280" t="s">
        <v>118</v>
      </c>
      <c r="B95" s="275">
        <v>23.339011925042588</v>
      </c>
      <c r="C95" s="86">
        <v>1</v>
      </c>
      <c r="E95" s="280" t="s">
        <v>118</v>
      </c>
      <c r="F95" s="275">
        <v>21.890971039182283</v>
      </c>
      <c r="G95" s="86">
        <v>1</v>
      </c>
      <c r="I95" s="280" t="s">
        <v>118</v>
      </c>
      <c r="J95" s="275">
        <v>29.028960817717209</v>
      </c>
      <c r="K95" s="86">
        <v>1</v>
      </c>
      <c r="M95" s="280" t="s">
        <v>118</v>
      </c>
      <c r="N95" s="275">
        <v>25.741056218057924</v>
      </c>
      <c r="O95" s="86">
        <v>1</v>
      </c>
    </row>
    <row r="96" spans="1:25" x14ac:dyDescent="0.25">
      <c r="A96" s="280" t="s">
        <v>118</v>
      </c>
      <c r="B96" s="275">
        <v>56.642286103078753</v>
      </c>
      <c r="C96" s="86">
        <v>1</v>
      </c>
      <c r="E96" s="280" t="s">
        <v>118</v>
      </c>
      <c r="F96" s="275">
        <v>7.8754890287463848</v>
      </c>
      <c r="G96" s="86">
        <v>1</v>
      </c>
      <c r="I96" s="280" t="s">
        <v>118</v>
      </c>
      <c r="J96" s="275">
        <v>25.871746895730567</v>
      </c>
      <c r="K96" s="86">
        <v>1</v>
      </c>
      <c r="M96" s="280" t="s">
        <v>118</v>
      </c>
      <c r="N96" s="275">
        <v>9.6104779724442935</v>
      </c>
      <c r="O96" s="86">
        <v>1</v>
      </c>
    </row>
    <row r="97" spans="1:15" x14ac:dyDescent="0.25">
      <c r="A97" s="280" t="s">
        <v>118</v>
      </c>
      <c r="B97" s="275">
        <v>50.826676574400885</v>
      </c>
      <c r="C97" s="86">
        <v>1</v>
      </c>
      <c r="E97" s="280" t="s">
        <v>118</v>
      </c>
      <c r="F97" s="275">
        <v>5.3315994798439537</v>
      </c>
      <c r="G97" s="86">
        <v>1</v>
      </c>
      <c r="I97" s="280" t="s">
        <v>118</v>
      </c>
      <c r="J97" s="275">
        <v>26.17499535574958</v>
      </c>
      <c r="K97" s="86">
        <v>1</v>
      </c>
      <c r="M97" s="280" t="s">
        <v>118</v>
      </c>
      <c r="N97" s="275">
        <v>17.666728590005572</v>
      </c>
      <c r="O97" s="86">
        <v>1</v>
      </c>
    </row>
    <row r="98" spans="1:15" x14ac:dyDescent="0.25">
      <c r="A98" s="280" t="s">
        <v>118</v>
      </c>
      <c r="B98" s="275">
        <v>36.680664597407343</v>
      </c>
      <c r="C98" s="86">
        <v>1</v>
      </c>
      <c r="E98" s="280" t="s">
        <v>118</v>
      </c>
      <c r="F98" s="275">
        <v>6.4086178564907792</v>
      </c>
      <c r="G98" s="86">
        <v>1</v>
      </c>
      <c r="I98" s="280" t="s">
        <v>118</v>
      </c>
      <c r="J98" s="275">
        <v>38.123060069381047</v>
      </c>
      <c r="K98" s="86">
        <v>1</v>
      </c>
      <c r="M98" s="280" t="s">
        <v>118</v>
      </c>
      <c r="N98" s="275">
        <v>18.787657476720831</v>
      </c>
      <c r="O98" s="86">
        <v>1</v>
      </c>
    </row>
    <row r="99" spans="1:15" x14ac:dyDescent="0.25">
      <c r="A99" s="280" t="s">
        <v>118</v>
      </c>
      <c r="B99" s="275">
        <v>42.18844984802432</v>
      </c>
      <c r="C99" s="86">
        <v>1</v>
      </c>
      <c r="E99" s="280" t="s">
        <v>118</v>
      </c>
      <c r="F99" s="275">
        <v>6.3586626139817621</v>
      </c>
      <c r="G99" s="86">
        <v>1</v>
      </c>
      <c r="I99" s="280" t="s">
        <v>118</v>
      </c>
      <c r="J99" s="275">
        <v>38.68693009118541</v>
      </c>
      <c r="K99" s="86">
        <v>1</v>
      </c>
      <c r="M99" s="280" t="s">
        <v>118</v>
      </c>
      <c r="N99" s="275">
        <v>12.76595744680851</v>
      </c>
      <c r="O99" s="86">
        <v>1</v>
      </c>
    </row>
    <row r="100" spans="1:15" x14ac:dyDescent="0.25">
      <c r="A100" s="280" t="s">
        <v>118</v>
      </c>
      <c r="B100" s="275">
        <v>40.573620752648885</v>
      </c>
      <c r="C100" s="86">
        <v>1</v>
      </c>
      <c r="E100" s="280" t="s">
        <v>118</v>
      </c>
      <c r="F100" s="275">
        <v>12.294483010595544</v>
      </c>
      <c r="G100" s="86">
        <v>1</v>
      </c>
      <c r="I100" s="280" t="s">
        <v>118</v>
      </c>
      <c r="J100" s="275">
        <v>20.825721592985019</v>
      </c>
      <c r="K100" s="86">
        <v>1</v>
      </c>
      <c r="M100" s="280" t="s">
        <v>118</v>
      </c>
      <c r="N100" s="275">
        <v>26.306174643770554</v>
      </c>
      <c r="O100" s="86">
        <v>1</v>
      </c>
    </row>
    <row r="101" spans="1:15" x14ac:dyDescent="0.25">
      <c r="A101" s="280" t="s">
        <v>118</v>
      </c>
      <c r="B101" s="275">
        <v>40.466628418435647</v>
      </c>
      <c r="C101" s="86">
        <v>1</v>
      </c>
      <c r="E101" s="280" t="s">
        <v>118</v>
      </c>
      <c r="F101" s="275">
        <v>7.5349015108051258</v>
      </c>
      <c r="G101" s="86">
        <v>1</v>
      </c>
      <c r="I101" s="280" t="s">
        <v>118</v>
      </c>
      <c r="J101" s="275">
        <v>33.256836871294702</v>
      </c>
      <c r="K101" s="86">
        <v>1</v>
      </c>
      <c r="M101" s="280" t="s">
        <v>118</v>
      </c>
      <c r="N101" s="275">
        <v>18.741633199464523</v>
      </c>
      <c r="O101" s="86">
        <v>1</v>
      </c>
    </row>
    <row r="102" spans="1:15" x14ac:dyDescent="0.25">
      <c r="A102" s="280" t="s">
        <v>118</v>
      </c>
      <c r="B102" s="275">
        <v>33.889238514789177</v>
      </c>
      <c r="C102" s="86">
        <v>1</v>
      </c>
      <c r="E102" s="280" t="s">
        <v>118</v>
      </c>
      <c r="F102" s="275">
        <v>11.076148521082443</v>
      </c>
      <c r="G102" s="86">
        <v>1</v>
      </c>
      <c r="I102" s="280" t="s">
        <v>118</v>
      </c>
      <c r="J102" s="275">
        <v>41.582756450597856</v>
      </c>
      <c r="K102" s="86">
        <v>1</v>
      </c>
      <c r="M102" s="280" t="s">
        <v>118</v>
      </c>
      <c r="N102" s="275">
        <v>13.451856513530522</v>
      </c>
      <c r="O102" s="86">
        <v>1</v>
      </c>
    </row>
    <row r="103" spans="1:15" x14ac:dyDescent="0.25">
      <c r="A103" s="280" t="s">
        <v>118</v>
      </c>
      <c r="B103" s="275">
        <v>54.589216944801024</v>
      </c>
      <c r="C103" s="86">
        <v>1</v>
      </c>
      <c r="E103" s="280" t="s">
        <v>118</v>
      </c>
      <c r="F103" s="275">
        <v>8.1835686777920422</v>
      </c>
      <c r="G103" s="86">
        <v>1</v>
      </c>
      <c r="I103" s="280" t="s">
        <v>118</v>
      </c>
      <c r="J103" s="275">
        <v>24.358151476251606</v>
      </c>
      <c r="K103" s="86">
        <v>1</v>
      </c>
      <c r="M103" s="280" t="s">
        <v>118</v>
      </c>
      <c r="N103" s="275">
        <v>12.869062901155329</v>
      </c>
      <c r="O103" s="86">
        <v>1</v>
      </c>
    </row>
    <row r="104" spans="1:15" x14ac:dyDescent="0.25">
      <c r="A104" s="280" t="s">
        <v>118</v>
      </c>
      <c r="B104" s="275">
        <v>70.261384185434821</v>
      </c>
      <c r="C104" s="86">
        <v>1</v>
      </c>
      <c r="E104" s="280" t="s">
        <v>118</v>
      </c>
      <c r="F104" s="275">
        <v>7.0360019727108343</v>
      </c>
      <c r="G104" s="86">
        <v>1</v>
      </c>
      <c r="I104" s="280" t="s">
        <v>118</v>
      </c>
      <c r="J104" s="275">
        <v>10.455367417392734</v>
      </c>
      <c r="K104" s="86">
        <v>1</v>
      </c>
      <c r="M104" s="280" t="s">
        <v>118</v>
      </c>
      <c r="N104" s="275">
        <v>12.247246424461615</v>
      </c>
      <c r="O104" s="86">
        <v>1</v>
      </c>
    </row>
    <row r="105" spans="1:15" x14ac:dyDescent="0.25">
      <c r="A105" s="280" t="s">
        <v>118</v>
      </c>
      <c r="B105" s="275">
        <v>39.654320987654323</v>
      </c>
      <c r="C105" s="86">
        <v>1</v>
      </c>
      <c r="E105" s="280" t="s">
        <v>118</v>
      </c>
      <c r="F105" s="275">
        <v>10.049382716049383</v>
      </c>
      <c r="G105" s="86">
        <v>1</v>
      </c>
      <c r="I105" s="280" t="s">
        <v>118</v>
      </c>
      <c r="J105" s="275">
        <v>30.567901234567902</v>
      </c>
      <c r="K105" s="86">
        <v>1</v>
      </c>
      <c r="M105" s="280" t="s">
        <v>118</v>
      </c>
      <c r="N105" s="275">
        <v>19.728395061728396</v>
      </c>
      <c r="O105" s="86">
        <v>1</v>
      </c>
    </row>
    <row r="106" spans="1:15" x14ac:dyDescent="0.25">
      <c r="A106" s="280" t="s">
        <v>118</v>
      </c>
      <c r="B106" s="275">
        <v>55.915166243234282</v>
      </c>
      <c r="C106" s="86">
        <v>1</v>
      </c>
      <c r="E106" s="280" t="s">
        <v>118</v>
      </c>
      <c r="F106" s="275">
        <v>3.766707168894289</v>
      </c>
      <c r="G106" s="86">
        <v>1</v>
      </c>
      <c r="I106" s="280" t="s">
        <v>118</v>
      </c>
      <c r="J106" s="275">
        <v>27.869214624986192</v>
      </c>
      <c r="K106" s="86">
        <v>1</v>
      </c>
      <c r="M106" s="280" t="s">
        <v>118</v>
      </c>
      <c r="N106" s="275">
        <v>12.448911962885232</v>
      </c>
      <c r="O106" s="86">
        <v>1</v>
      </c>
    </row>
    <row r="107" spans="1:15" x14ac:dyDescent="0.25">
      <c r="A107" s="280" t="s">
        <v>118</v>
      </c>
      <c r="B107" s="275">
        <v>68.851610230920585</v>
      </c>
      <c r="C107" s="86">
        <v>1</v>
      </c>
      <c r="E107" s="280" t="s">
        <v>118</v>
      </c>
      <c r="F107" s="275">
        <v>10.396603500051777</v>
      </c>
      <c r="G107" s="86">
        <v>1</v>
      </c>
      <c r="I107" s="280" t="s">
        <v>118</v>
      </c>
      <c r="J107" s="275">
        <v>9.5578336957647316</v>
      </c>
      <c r="K107" s="86">
        <v>1</v>
      </c>
      <c r="M107" s="280" t="s">
        <v>118</v>
      </c>
      <c r="N107" s="275">
        <v>11.193952573262917</v>
      </c>
      <c r="O107" s="86">
        <v>1</v>
      </c>
    </row>
    <row r="108" spans="1:15" x14ac:dyDescent="0.25">
      <c r="A108" s="280" t="s">
        <v>118</v>
      </c>
      <c r="B108" s="275">
        <v>48.582885263829404</v>
      </c>
      <c r="C108" s="86">
        <v>1</v>
      </c>
      <c r="E108" s="280" t="s">
        <v>118</v>
      </c>
      <c r="F108" s="275">
        <v>7.4911145539050397</v>
      </c>
      <c r="G108" s="86">
        <v>1</v>
      </c>
      <c r="I108" s="280" t="s">
        <v>118</v>
      </c>
      <c r="J108" s="275">
        <v>35.960995169962636</v>
      </c>
      <c r="K108" s="86">
        <v>1</v>
      </c>
      <c r="M108" s="280" t="s">
        <v>118</v>
      </c>
      <c r="N108" s="275">
        <v>7.9650050123029255</v>
      </c>
      <c r="O108" s="86">
        <v>1</v>
      </c>
    </row>
    <row r="109" spans="1:15" x14ac:dyDescent="0.25">
      <c r="A109" s="280" t="s">
        <v>118</v>
      </c>
      <c r="B109" s="275">
        <v>38.688338688338689</v>
      </c>
      <c r="C109" s="86">
        <v>1</v>
      </c>
      <c r="E109" s="280" t="s">
        <v>118</v>
      </c>
      <c r="F109" s="275">
        <v>9.6957096957096969</v>
      </c>
      <c r="G109" s="86">
        <v>1</v>
      </c>
      <c r="I109" s="280" t="s">
        <v>118</v>
      </c>
      <c r="J109" s="275">
        <v>30.277830277830276</v>
      </c>
      <c r="K109" s="86">
        <v>1</v>
      </c>
      <c r="M109" s="280" t="s">
        <v>118</v>
      </c>
      <c r="N109" s="275">
        <v>21.338121338121336</v>
      </c>
      <c r="O109" s="86">
        <v>1</v>
      </c>
    </row>
    <row r="110" spans="1:15" x14ac:dyDescent="0.25">
      <c r="A110" s="280" t="s">
        <v>118</v>
      </c>
      <c r="B110" s="275">
        <v>58.370621817620737</v>
      </c>
      <c r="C110" s="86">
        <v>1</v>
      </c>
      <c r="E110" s="280" t="s">
        <v>118</v>
      </c>
      <c r="F110" s="275">
        <v>5.8787224193797254</v>
      </c>
      <c r="G110" s="86">
        <v>1</v>
      </c>
      <c r="I110" s="280" t="s">
        <v>118</v>
      </c>
      <c r="J110" s="275">
        <v>21.431877796636321</v>
      </c>
      <c r="K110" s="86">
        <v>1</v>
      </c>
      <c r="M110" s="280" t="s">
        <v>118</v>
      </c>
      <c r="N110" s="275">
        <v>14.318777966363216</v>
      </c>
      <c r="O110" s="86">
        <v>1</v>
      </c>
    </row>
    <row r="111" spans="1:15" x14ac:dyDescent="0.25">
      <c r="A111" s="280" t="s">
        <v>118</v>
      </c>
      <c r="B111" s="275">
        <v>39.279895731508638</v>
      </c>
      <c r="C111" s="86">
        <v>1</v>
      </c>
      <c r="E111" s="280" t="s">
        <v>118</v>
      </c>
      <c r="F111" s="275">
        <v>9.5144998370804821</v>
      </c>
      <c r="G111" s="86">
        <v>1</v>
      </c>
      <c r="I111" s="280" t="s">
        <v>118</v>
      </c>
      <c r="J111" s="275">
        <v>36.656891495601172</v>
      </c>
      <c r="K111" s="86">
        <v>1</v>
      </c>
      <c r="M111" s="280" t="s">
        <v>118</v>
      </c>
      <c r="N111" s="275">
        <v>14.548712935809711</v>
      </c>
      <c r="O111" s="86">
        <v>1</v>
      </c>
    </row>
    <row r="112" spans="1:15" x14ac:dyDescent="0.25">
      <c r="A112" s="280" t="s">
        <v>118</v>
      </c>
      <c r="B112" s="275">
        <v>50.032894736842103</v>
      </c>
      <c r="C112" s="86">
        <v>1</v>
      </c>
      <c r="E112" s="280" t="s">
        <v>118</v>
      </c>
      <c r="F112" s="275">
        <v>13.634868421052632</v>
      </c>
      <c r="G112" s="86">
        <v>1</v>
      </c>
      <c r="I112" s="280" t="s">
        <v>118</v>
      </c>
      <c r="J112" s="275">
        <v>22.253289473684209</v>
      </c>
      <c r="K112" s="86">
        <v>1</v>
      </c>
      <c r="M112" s="280" t="s">
        <v>118</v>
      </c>
      <c r="N112" s="275">
        <v>14.078947368421051</v>
      </c>
      <c r="O112" s="86">
        <v>1</v>
      </c>
    </row>
    <row r="113" spans="1:15" x14ac:dyDescent="0.25">
      <c r="A113" s="280" t="s">
        <v>118</v>
      </c>
      <c r="B113" s="275">
        <v>47.545090180360724</v>
      </c>
      <c r="C113" s="86">
        <v>1</v>
      </c>
      <c r="E113" s="280" t="s">
        <v>118</v>
      </c>
      <c r="F113" s="275">
        <v>6.8804275217100859</v>
      </c>
      <c r="G113" s="86">
        <v>1</v>
      </c>
      <c r="I113" s="280" t="s">
        <v>118</v>
      </c>
      <c r="J113" s="275">
        <v>31.913827655310623</v>
      </c>
      <c r="K113" s="86">
        <v>1</v>
      </c>
      <c r="M113" s="280" t="s">
        <v>118</v>
      </c>
      <c r="N113" s="275">
        <v>13.660654642618569</v>
      </c>
      <c r="O113" s="86">
        <v>1</v>
      </c>
    </row>
    <row r="114" spans="1:15" x14ac:dyDescent="0.25">
      <c r="A114" s="280" t="s">
        <v>118</v>
      </c>
      <c r="B114" s="275">
        <v>46.968472109943413</v>
      </c>
      <c r="C114" s="86">
        <v>1</v>
      </c>
      <c r="E114" s="280" t="s">
        <v>118</v>
      </c>
      <c r="F114" s="275">
        <v>9.8086769064942061</v>
      </c>
      <c r="G114" s="86">
        <v>1</v>
      </c>
      <c r="I114" s="280" t="s">
        <v>118</v>
      </c>
      <c r="J114" s="275">
        <v>20.937752627324173</v>
      </c>
      <c r="K114" s="86">
        <v>1</v>
      </c>
      <c r="M114" s="280" t="s">
        <v>118</v>
      </c>
      <c r="N114" s="275">
        <v>22.285098356238212</v>
      </c>
      <c r="O114" s="86">
        <v>1</v>
      </c>
    </row>
    <row r="115" spans="1:15" x14ac:dyDescent="0.25">
      <c r="A115" s="280" t="s">
        <v>118</v>
      </c>
      <c r="B115" s="275">
        <v>34.505862646566165</v>
      </c>
      <c r="C115" s="86">
        <v>1</v>
      </c>
      <c r="E115" s="280" t="s">
        <v>118</v>
      </c>
      <c r="F115" s="275">
        <v>15.766331658291458</v>
      </c>
      <c r="G115" s="86">
        <v>1</v>
      </c>
      <c r="I115" s="280" t="s">
        <v>118</v>
      </c>
      <c r="J115" s="275">
        <v>29.072445561139027</v>
      </c>
      <c r="K115" s="86">
        <v>1</v>
      </c>
      <c r="M115" s="280" t="s">
        <v>118</v>
      </c>
      <c r="N115" s="275">
        <v>20.655360134003349</v>
      </c>
      <c r="O115" s="86">
        <v>1</v>
      </c>
    </row>
    <row r="116" spans="1:15" x14ac:dyDescent="0.25">
      <c r="A116" s="280" t="s">
        <v>118</v>
      </c>
      <c r="B116" s="275">
        <v>45.140695199810835</v>
      </c>
      <c r="C116" s="86">
        <v>1</v>
      </c>
      <c r="E116" s="280" t="s">
        <v>118</v>
      </c>
      <c r="F116" s="275">
        <v>6.3490186805391344</v>
      </c>
      <c r="G116" s="86">
        <v>1</v>
      </c>
      <c r="I116" s="280" t="s">
        <v>118</v>
      </c>
      <c r="J116" s="275">
        <v>29.049420666824311</v>
      </c>
      <c r="K116" s="86">
        <v>1</v>
      </c>
      <c r="M116" s="280" t="s">
        <v>118</v>
      </c>
      <c r="N116" s="275">
        <v>19.460865452825725</v>
      </c>
      <c r="O116" s="86">
        <v>1</v>
      </c>
    </row>
    <row r="117" spans="1:15" x14ac:dyDescent="0.25">
      <c r="A117" s="280" t="s">
        <v>118</v>
      </c>
      <c r="B117" s="275">
        <v>51.295917694387647</v>
      </c>
      <c r="C117" s="86">
        <v>1</v>
      </c>
      <c r="E117" s="280" t="s">
        <v>118</v>
      </c>
      <c r="F117" s="275">
        <v>2.1763503264525488</v>
      </c>
      <c r="G117" s="86">
        <v>1</v>
      </c>
      <c r="I117" s="280" t="s">
        <v>118</v>
      </c>
      <c r="J117" s="275">
        <v>30.060014509002176</v>
      </c>
      <c r="K117" s="86">
        <v>1</v>
      </c>
      <c r="M117" s="280" t="s">
        <v>118</v>
      </c>
      <c r="N117" s="275">
        <v>16.46771747015762</v>
      </c>
      <c r="O117" s="86">
        <v>1</v>
      </c>
    </row>
    <row r="118" spans="1:15" x14ac:dyDescent="0.25">
      <c r="A118" s="280" t="s">
        <v>118</v>
      </c>
      <c r="B118" s="275">
        <v>53.217447635499894</v>
      </c>
      <c r="C118" s="86">
        <v>1</v>
      </c>
      <c r="E118" s="280" t="s">
        <v>118</v>
      </c>
      <c r="F118" s="275">
        <v>11.02353703303822</v>
      </c>
      <c r="G118" s="86">
        <v>1</v>
      </c>
      <c r="I118" s="280" t="s">
        <v>118</v>
      </c>
      <c r="J118" s="275">
        <v>17.717555603541353</v>
      </c>
      <c r="K118" s="86">
        <v>1</v>
      </c>
      <c r="M118" s="280" t="s">
        <v>118</v>
      </c>
      <c r="N118" s="275">
        <v>18.041459727920536</v>
      </c>
      <c r="O118" s="86">
        <v>1</v>
      </c>
    </row>
    <row r="119" spans="1:15" x14ac:dyDescent="0.25">
      <c r="A119" s="280" t="s">
        <v>118</v>
      </c>
      <c r="B119" s="275">
        <v>41.472336534064929</v>
      </c>
      <c r="C119" s="86">
        <v>1</v>
      </c>
      <c r="E119" s="280" t="s">
        <v>118</v>
      </c>
      <c r="F119" s="275">
        <v>7.8189300411522638</v>
      </c>
      <c r="G119" s="86">
        <v>1</v>
      </c>
      <c r="I119" s="280" t="s">
        <v>118</v>
      </c>
      <c r="J119" s="275">
        <v>19.79881115683585</v>
      </c>
      <c r="K119" s="86">
        <v>1</v>
      </c>
      <c r="M119" s="280" t="s">
        <v>118</v>
      </c>
      <c r="N119" s="275">
        <v>30.909922267946961</v>
      </c>
      <c r="O119" s="86">
        <v>1</v>
      </c>
    </row>
    <row r="120" spans="1:15" x14ac:dyDescent="0.25">
      <c r="A120" s="280" t="s">
        <v>118</v>
      </c>
      <c r="B120" s="275">
        <v>46.802325581395351</v>
      </c>
      <c r="C120" s="86">
        <v>1</v>
      </c>
      <c r="E120" s="280" t="s">
        <v>118</v>
      </c>
      <c r="F120" s="275">
        <v>15.343781597573306</v>
      </c>
      <c r="G120" s="86">
        <v>1</v>
      </c>
      <c r="I120" s="280" t="s">
        <v>118</v>
      </c>
      <c r="J120" s="275">
        <v>19.059656218402427</v>
      </c>
      <c r="K120" s="86">
        <v>1</v>
      </c>
      <c r="M120" s="280" t="s">
        <v>118</v>
      </c>
      <c r="N120" s="275">
        <v>18.794236602628921</v>
      </c>
      <c r="O120" s="86">
        <v>1</v>
      </c>
    </row>
    <row r="121" spans="1:15" x14ac:dyDescent="0.25">
      <c r="A121" s="280" t="s">
        <v>118</v>
      </c>
      <c r="B121" s="275">
        <v>35.741885625965999</v>
      </c>
      <c r="C121" s="86">
        <v>1</v>
      </c>
      <c r="E121" s="280" t="s">
        <v>118</v>
      </c>
      <c r="F121" s="275">
        <v>14.683153013910355</v>
      </c>
      <c r="G121" s="86">
        <v>1</v>
      </c>
      <c r="I121" s="280" t="s">
        <v>118</v>
      </c>
      <c r="J121" s="275">
        <v>23.377125193199383</v>
      </c>
      <c r="K121" s="86">
        <v>1</v>
      </c>
      <c r="M121" s="280" t="s">
        <v>118</v>
      </c>
      <c r="N121" s="275">
        <v>26.197836166924265</v>
      </c>
      <c r="O121" s="86">
        <v>1</v>
      </c>
    </row>
    <row r="122" spans="1:15" x14ac:dyDescent="0.25">
      <c r="A122" s="280" t="s">
        <v>118</v>
      </c>
      <c r="B122" s="275">
        <v>58.265582655826556</v>
      </c>
      <c r="C122" s="86">
        <v>1</v>
      </c>
      <c r="E122" s="280" t="s">
        <v>118</v>
      </c>
      <c r="F122" s="275">
        <v>6.8021680216802176</v>
      </c>
      <c r="G122" s="86">
        <v>1</v>
      </c>
      <c r="I122" s="280" t="s">
        <v>118</v>
      </c>
      <c r="J122" s="275">
        <v>20.794941282746159</v>
      </c>
      <c r="K122" s="86">
        <v>1</v>
      </c>
      <c r="M122" s="280" t="s">
        <v>118</v>
      </c>
      <c r="N122" s="275">
        <v>14.137308039747065</v>
      </c>
      <c r="O122" s="86">
        <v>1</v>
      </c>
    </row>
    <row r="123" spans="1:15" x14ac:dyDescent="0.25">
      <c r="A123" s="280" t="s">
        <v>118</v>
      </c>
      <c r="B123" s="275">
        <v>27.325058463752473</v>
      </c>
      <c r="C123" s="86">
        <v>1</v>
      </c>
      <c r="E123" s="280" t="s">
        <v>118</v>
      </c>
      <c r="F123" s="275">
        <v>22.79186904119446</v>
      </c>
      <c r="G123" s="86">
        <v>1</v>
      </c>
      <c r="I123" s="280" t="s">
        <v>118</v>
      </c>
      <c r="J123" s="275">
        <v>20.021586616297895</v>
      </c>
      <c r="K123" s="86">
        <v>1</v>
      </c>
      <c r="M123" s="280" t="s">
        <v>118</v>
      </c>
      <c r="N123" s="275">
        <v>29.861485878755172</v>
      </c>
      <c r="O123" s="86">
        <v>1</v>
      </c>
    </row>
    <row r="124" spans="1:15" x14ac:dyDescent="0.25">
      <c r="A124" s="280" t="s">
        <v>118</v>
      </c>
      <c r="B124" s="275">
        <v>44.987300164350813</v>
      </c>
      <c r="C124" s="86">
        <v>1</v>
      </c>
      <c r="E124" s="280" t="s">
        <v>118</v>
      </c>
      <c r="F124" s="275">
        <v>5.0948752427909758</v>
      </c>
      <c r="G124" s="86">
        <v>1</v>
      </c>
      <c r="I124" s="280" t="s">
        <v>118</v>
      </c>
      <c r="J124" s="275">
        <v>32.735694008665774</v>
      </c>
      <c r="K124" s="86">
        <v>1</v>
      </c>
      <c r="M124" s="280" t="s">
        <v>118</v>
      </c>
      <c r="N124" s="275">
        <v>17.182130584192439</v>
      </c>
      <c r="O124" s="86">
        <v>1</v>
      </c>
    </row>
    <row r="125" spans="1:15" x14ac:dyDescent="0.25">
      <c r="A125" s="280" t="s">
        <v>118</v>
      </c>
      <c r="B125" s="275">
        <v>49.045053868756121</v>
      </c>
      <c r="C125" s="86">
        <v>1</v>
      </c>
      <c r="E125" s="280" t="s">
        <v>118</v>
      </c>
      <c r="F125" s="275">
        <v>18.437806072477965</v>
      </c>
      <c r="G125" s="86">
        <v>1</v>
      </c>
      <c r="I125" s="280" t="s">
        <v>118</v>
      </c>
      <c r="J125" s="275">
        <v>11.777668952007836</v>
      </c>
      <c r="K125" s="86">
        <v>1</v>
      </c>
      <c r="M125" s="280" t="s">
        <v>118</v>
      </c>
      <c r="N125" s="275">
        <v>20.739471106758081</v>
      </c>
      <c r="O125" s="86">
        <v>1</v>
      </c>
    </row>
    <row r="126" spans="1:15" x14ac:dyDescent="0.25">
      <c r="A126" s="280" t="s">
        <v>118</v>
      </c>
      <c r="B126" s="275">
        <v>61.287280443239425</v>
      </c>
      <c r="C126" s="86">
        <v>1</v>
      </c>
      <c r="E126" s="280" t="s">
        <v>118</v>
      </c>
      <c r="F126" s="275">
        <v>1.3851231875515737</v>
      </c>
      <c r="G126" s="86">
        <v>1</v>
      </c>
      <c r="I126" s="280" t="s">
        <v>118</v>
      </c>
      <c r="J126" s="275">
        <v>28.291877873393844</v>
      </c>
      <c r="K126" s="86">
        <v>1</v>
      </c>
      <c r="M126" s="280" t="s">
        <v>118</v>
      </c>
      <c r="N126" s="275">
        <v>9.0357184958151588</v>
      </c>
      <c r="O126" s="86">
        <v>1</v>
      </c>
    </row>
    <row r="127" spans="1:15" x14ac:dyDescent="0.25">
      <c r="A127" s="280" t="s">
        <v>118</v>
      </c>
      <c r="B127" s="275">
        <v>31.702702702702702</v>
      </c>
      <c r="C127" s="86">
        <v>1</v>
      </c>
      <c r="E127" s="280" t="s">
        <v>118</v>
      </c>
      <c r="F127" s="275">
        <v>2.4234234234234231</v>
      </c>
      <c r="G127" s="86">
        <v>1</v>
      </c>
      <c r="I127" s="280" t="s">
        <v>118</v>
      </c>
      <c r="J127" s="275">
        <v>54.45945945945946</v>
      </c>
      <c r="K127" s="86">
        <v>1</v>
      </c>
      <c r="M127" s="280" t="s">
        <v>118</v>
      </c>
      <c r="N127" s="275">
        <v>11.414414414414415</v>
      </c>
      <c r="O127" s="86">
        <v>1</v>
      </c>
    </row>
    <row r="128" spans="1:15" x14ac:dyDescent="0.25">
      <c r="A128" s="280" t="s">
        <v>118</v>
      </c>
      <c r="B128" s="275">
        <v>46.418145070738824</v>
      </c>
      <c r="C128" s="86">
        <v>1</v>
      </c>
      <c r="E128" s="280" t="s">
        <v>118</v>
      </c>
      <c r="F128" s="275">
        <v>3.4471143049629465</v>
      </c>
      <c r="G128" s="86">
        <v>1</v>
      </c>
      <c r="I128" s="280" t="s">
        <v>118</v>
      </c>
      <c r="J128" s="275">
        <v>30.631035257130023</v>
      </c>
      <c r="K128" s="86">
        <v>1</v>
      </c>
      <c r="M128" s="280" t="s">
        <v>118</v>
      </c>
      <c r="N128" s="275">
        <v>19.503705367168202</v>
      </c>
      <c r="O128" s="86">
        <v>1</v>
      </c>
    </row>
    <row r="129" spans="1:15" x14ac:dyDescent="0.25">
      <c r="A129" s="280" t="s">
        <v>118</v>
      </c>
      <c r="B129" s="275">
        <v>34.059352028314727</v>
      </c>
      <c r="C129" s="86">
        <v>1</v>
      </c>
      <c r="E129" s="280" t="s">
        <v>118</v>
      </c>
      <c r="F129" s="275">
        <v>6.860876667574189</v>
      </c>
      <c r="G129" s="86">
        <v>1</v>
      </c>
      <c r="I129" s="280" t="s">
        <v>118</v>
      </c>
      <c r="J129" s="275">
        <v>46.84635629367456</v>
      </c>
      <c r="K129" s="86">
        <v>1</v>
      </c>
      <c r="M129" s="280" t="s">
        <v>118</v>
      </c>
      <c r="N129" s="275">
        <v>12.233415010436518</v>
      </c>
      <c r="O129" s="86">
        <v>1</v>
      </c>
    </row>
    <row r="130" spans="1:15" x14ac:dyDescent="0.25">
      <c r="A130" s="280" t="s">
        <v>118</v>
      </c>
      <c r="B130" s="275">
        <v>39.640700927698425</v>
      </c>
      <c r="C130" s="86">
        <v>1</v>
      </c>
      <c r="E130" s="280" t="s">
        <v>118</v>
      </c>
      <c r="F130" s="275">
        <v>4.4470622883227806</v>
      </c>
      <c r="G130" s="86">
        <v>1</v>
      </c>
      <c r="I130" s="280" t="s">
        <v>118</v>
      </c>
      <c r="J130" s="275">
        <v>42.688852893535561</v>
      </c>
      <c r="K130" s="86">
        <v>1</v>
      </c>
      <c r="M130" s="280" t="s">
        <v>118</v>
      </c>
      <c r="N130" s="275">
        <v>13.223383890443232</v>
      </c>
      <c r="O130" s="86">
        <v>1</v>
      </c>
    </row>
    <row r="131" spans="1:15" x14ac:dyDescent="0.25">
      <c r="A131" s="280" t="s">
        <v>118</v>
      </c>
      <c r="B131" s="275">
        <v>57.222460351478787</v>
      </c>
      <c r="C131" s="86">
        <v>1</v>
      </c>
      <c r="E131" s="280" t="s">
        <v>118</v>
      </c>
      <c r="F131" s="275">
        <v>4.179168452636091</v>
      </c>
      <c r="G131" s="86">
        <v>1</v>
      </c>
      <c r="I131" s="280" t="s">
        <v>118</v>
      </c>
      <c r="J131" s="275">
        <v>25.546506643806261</v>
      </c>
      <c r="K131" s="86">
        <v>1</v>
      </c>
      <c r="M131" s="280" t="s">
        <v>118</v>
      </c>
      <c r="N131" s="275">
        <v>13.051864552078868</v>
      </c>
      <c r="O131" s="86">
        <v>1</v>
      </c>
    </row>
    <row r="132" spans="1:15" x14ac:dyDescent="0.25">
      <c r="A132" s="280" t="s">
        <v>118</v>
      </c>
      <c r="B132" s="275">
        <v>48.98702120924343</v>
      </c>
      <c r="C132" s="86">
        <v>1</v>
      </c>
      <c r="E132" s="280" t="s">
        <v>118</v>
      </c>
      <c r="F132" s="275">
        <v>10.604621715732828</v>
      </c>
      <c r="G132" s="86">
        <v>1</v>
      </c>
      <c r="I132" s="280" t="s">
        <v>118</v>
      </c>
      <c r="J132" s="275">
        <v>18.645140867363089</v>
      </c>
      <c r="K132" s="86">
        <v>1</v>
      </c>
      <c r="M132" s="280" t="s">
        <v>118</v>
      </c>
      <c r="N132" s="275">
        <v>21.763216207660651</v>
      </c>
      <c r="O132" s="86">
        <v>1</v>
      </c>
    </row>
    <row r="133" spans="1:15" x14ac:dyDescent="0.25">
      <c r="A133" s="280" t="s">
        <v>118</v>
      </c>
      <c r="B133" s="275">
        <v>42.303595206391478</v>
      </c>
      <c r="C133" s="86">
        <v>1</v>
      </c>
      <c r="E133" s="280" t="s">
        <v>118</v>
      </c>
      <c r="F133" s="275">
        <v>2.7296937416777629</v>
      </c>
      <c r="G133" s="86">
        <v>1</v>
      </c>
      <c r="I133" s="280" t="s">
        <v>118</v>
      </c>
      <c r="J133" s="275">
        <v>30.093209054593871</v>
      </c>
      <c r="K133" s="86">
        <v>1</v>
      </c>
      <c r="M133" s="280" t="s">
        <v>118</v>
      </c>
      <c r="N133" s="275">
        <v>24.873501997336884</v>
      </c>
      <c r="O133" s="86">
        <v>1</v>
      </c>
    </row>
    <row r="134" spans="1:15" x14ac:dyDescent="0.25">
      <c r="A134" s="280" t="s">
        <v>118</v>
      </c>
      <c r="B134" s="275">
        <v>21.815687171278299</v>
      </c>
      <c r="C134" s="86">
        <v>1</v>
      </c>
      <c r="E134" s="280" t="s">
        <v>118</v>
      </c>
      <c r="F134" s="275">
        <v>10.519094443174023</v>
      </c>
      <c r="G134" s="86">
        <v>1</v>
      </c>
      <c r="I134" s="280" t="s">
        <v>118</v>
      </c>
      <c r="J134" s="275">
        <v>50.788932083238045</v>
      </c>
      <c r="K134" s="86">
        <v>1</v>
      </c>
      <c r="M134" s="280" t="s">
        <v>118</v>
      </c>
      <c r="N134" s="275">
        <v>16.876286302309627</v>
      </c>
      <c r="O134" s="86">
        <v>1</v>
      </c>
    </row>
    <row r="135" spans="1:15" x14ac:dyDescent="0.25">
      <c r="A135" s="280" t="s">
        <v>118</v>
      </c>
      <c r="B135" s="275">
        <v>54.076230809952349</v>
      </c>
      <c r="C135" s="86">
        <v>1</v>
      </c>
      <c r="E135" s="280" t="s">
        <v>118</v>
      </c>
      <c r="F135" s="275">
        <v>4.5129698253043937</v>
      </c>
      <c r="G135" s="86">
        <v>1</v>
      </c>
      <c r="I135" s="280" t="s">
        <v>118</v>
      </c>
      <c r="J135" s="275">
        <v>21.281101111699314</v>
      </c>
      <c r="K135" s="86">
        <v>1</v>
      </c>
      <c r="M135" s="280" t="s">
        <v>118</v>
      </c>
      <c r="N135" s="275">
        <v>20.129698253043937</v>
      </c>
      <c r="O135" s="86">
        <v>1</v>
      </c>
    </row>
    <row r="136" spans="1:15" x14ac:dyDescent="0.25">
      <c r="A136" s="280" t="s">
        <v>118</v>
      </c>
      <c r="B136" s="275">
        <v>60.890336590662322</v>
      </c>
      <c r="C136" s="86">
        <v>1</v>
      </c>
      <c r="E136" s="280" t="s">
        <v>118</v>
      </c>
      <c r="F136" s="275">
        <v>8.4690553745928341</v>
      </c>
      <c r="G136" s="86">
        <v>1</v>
      </c>
      <c r="I136" s="280" t="s">
        <v>118</v>
      </c>
      <c r="J136" s="275">
        <v>11.791530944625407</v>
      </c>
      <c r="K136" s="86">
        <v>1</v>
      </c>
      <c r="M136" s="280" t="s">
        <v>118</v>
      </c>
      <c r="N136" s="275">
        <v>18.849077090119433</v>
      </c>
      <c r="O136" s="86">
        <v>1</v>
      </c>
    </row>
    <row r="137" spans="1:15" x14ac:dyDescent="0.25">
      <c r="A137" s="280" t="s">
        <v>118</v>
      </c>
      <c r="B137" s="275">
        <v>49.022524436889078</v>
      </c>
      <c r="C137" s="86">
        <v>1</v>
      </c>
      <c r="E137" s="280" t="s">
        <v>118</v>
      </c>
      <c r="F137" s="275">
        <v>7.6923076923076925</v>
      </c>
      <c r="G137" s="86">
        <v>1</v>
      </c>
      <c r="I137" s="280" t="s">
        <v>118</v>
      </c>
      <c r="J137" s="275">
        <v>15.29961750956226</v>
      </c>
      <c r="K137" s="86">
        <v>1</v>
      </c>
      <c r="M137" s="280" t="s">
        <v>118</v>
      </c>
      <c r="N137" s="275">
        <v>27.985550361240968</v>
      </c>
      <c r="O137" s="86">
        <v>1</v>
      </c>
    </row>
    <row r="138" spans="1:15" x14ac:dyDescent="0.25">
      <c r="A138" s="280" t="s">
        <v>118</v>
      </c>
      <c r="B138" s="275">
        <v>59.209174940089014</v>
      </c>
      <c r="C138" s="86">
        <v>1</v>
      </c>
      <c r="E138" s="280" t="s">
        <v>118</v>
      </c>
      <c r="F138" s="275">
        <v>3.2009585758301951</v>
      </c>
      <c r="G138" s="86">
        <v>1</v>
      </c>
      <c r="I138" s="280" t="s">
        <v>118</v>
      </c>
      <c r="J138" s="275">
        <v>23.348168435467308</v>
      </c>
      <c r="K138" s="86">
        <v>1</v>
      </c>
      <c r="M138" s="280" t="s">
        <v>118</v>
      </c>
      <c r="N138" s="275">
        <v>14.241698048613488</v>
      </c>
      <c r="O138" s="86">
        <v>1</v>
      </c>
    </row>
    <row r="139" spans="1:15" x14ac:dyDescent="0.25">
      <c r="A139" s="280" t="s">
        <v>118</v>
      </c>
      <c r="B139" s="275">
        <v>43.564735131000191</v>
      </c>
      <c r="C139" s="86">
        <v>1</v>
      </c>
      <c r="E139" s="280" t="s">
        <v>118</v>
      </c>
      <c r="F139" s="275">
        <v>22.260470453241538</v>
      </c>
      <c r="G139" s="86">
        <v>1</v>
      </c>
      <c r="I139" s="280" t="s">
        <v>118</v>
      </c>
      <c r="J139" s="275">
        <v>17.001338688085678</v>
      </c>
      <c r="K139" s="86">
        <v>1</v>
      </c>
      <c r="M139" s="280" t="s">
        <v>118</v>
      </c>
      <c r="N139" s="275">
        <v>17.173455727672597</v>
      </c>
      <c r="O139" s="86">
        <v>1</v>
      </c>
    </row>
    <row r="140" spans="1:15" x14ac:dyDescent="0.25">
      <c r="A140" s="280" t="s">
        <v>118</v>
      </c>
      <c r="B140" s="275">
        <v>48.767054700212789</v>
      </c>
      <c r="C140" s="86">
        <v>1</v>
      </c>
      <c r="E140" s="280" t="s">
        <v>118</v>
      </c>
      <c r="F140" s="275">
        <v>9.1876329953686309</v>
      </c>
      <c r="G140" s="86">
        <v>1</v>
      </c>
      <c r="I140" s="280" t="s">
        <v>118</v>
      </c>
      <c r="J140" s="275">
        <v>29.778445362373262</v>
      </c>
      <c r="K140" s="86">
        <v>1</v>
      </c>
      <c r="M140" s="280" t="s">
        <v>118</v>
      </c>
      <c r="N140" s="275">
        <v>12.266866942045313</v>
      </c>
      <c r="O140" s="86">
        <v>1</v>
      </c>
    </row>
    <row r="141" spans="1:15" x14ac:dyDescent="0.25">
      <c r="A141" s="280" t="s">
        <v>118</v>
      </c>
      <c r="B141" s="275">
        <v>25.006282985674794</v>
      </c>
      <c r="C141" s="86">
        <v>1</v>
      </c>
      <c r="E141" s="280" t="s">
        <v>118</v>
      </c>
      <c r="F141" s="275">
        <v>9.7511937672782096</v>
      </c>
      <c r="G141" s="86">
        <v>1</v>
      </c>
      <c r="I141" s="280" t="s">
        <v>118</v>
      </c>
      <c r="J141" s="275">
        <v>49.145513948228199</v>
      </c>
      <c r="K141" s="86">
        <v>1</v>
      </c>
      <c r="M141" s="280" t="s">
        <v>118</v>
      </c>
      <c r="N141" s="275">
        <v>16.097009298818797</v>
      </c>
      <c r="O141" s="86">
        <v>1</v>
      </c>
    </row>
    <row r="142" spans="1:15" x14ac:dyDescent="0.25">
      <c r="A142" s="280" t="s">
        <v>118</v>
      </c>
      <c r="B142" s="275">
        <v>62.707641196013284</v>
      </c>
      <c r="C142" s="86">
        <v>1</v>
      </c>
      <c r="E142" s="280" t="s">
        <v>118</v>
      </c>
      <c r="F142" s="275">
        <v>6.677740863787375</v>
      </c>
      <c r="G142" s="86">
        <v>1</v>
      </c>
      <c r="I142" s="280" t="s">
        <v>118</v>
      </c>
      <c r="J142" s="275">
        <v>16.461794019933553</v>
      </c>
      <c r="K142" s="86">
        <v>1</v>
      </c>
      <c r="M142" s="280" t="s">
        <v>118</v>
      </c>
      <c r="N142" s="275">
        <v>14.152823920265782</v>
      </c>
      <c r="O142" s="86">
        <v>1</v>
      </c>
    </row>
    <row r="143" spans="1:15" x14ac:dyDescent="0.25">
      <c r="A143" s="280" t="s">
        <v>118</v>
      </c>
      <c r="B143" s="275">
        <v>62.627013630731099</v>
      </c>
      <c r="C143" s="86">
        <v>1</v>
      </c>
      <c r="E143" s="280" t="s">
        <v>118</v>
      </c>
      <c r="F143" s="275">
        <v>5.3531598513011156</v>
      </c>
      <c r="G143" s="86">
        <v>1</v>
      </c>
      <c r="I143" s="280" t="s">
        <v>118</v>
      </c>
      <c r="J143" s="275">
        <v>16.183395291201983</v>
      </c>
      <c r="K143" s="86">
        <v>1</v>
      </c>
      <c r="M143" s="280" t="s">
        <v>118</v>
      </c>
      <c r="N143" s="275">
        <v>15.836431226765798</v>
      </c>
      <c r="O143" s="86">
        <v>1</v>
      </c>
    </row>
    <row r="144" spans="1:15" x14ac:dyDescent="0.25">
      <c r="A144" s="280" t="s">
        <v>118</v>
      </c>
      <c r="B144" s="275">
        <v>55.826609119909932</v>
      </c>
      <c r="C144" s="86">
        <v>1</v>
      </c>
      <c r="E144" s="280" t="s">
        <v>118</v>
      </c>
      <c r="F144" s="275">
        <v>13.173203227622443</v>
      </c>
      <c r="G144" s="86">
        <v>1</v>
      </c>
      <c r="I144" s="280" t="s">
        <v>118</v>
      </c>
      <c r="J144" s="275">
        <v>14.26158753987615</v>
      </c>
      <c r="K144" s="86">
        <v>1</v>
      </c>
      <c r="M144" s="280" t="s">
        <v>118</v>
      </c>
      <c r="N144" s="275">
        <v>16.738600112591481</v>
      </c>
      <c r="O144" s="86">
        <v>1</v>
      </c>
    </row>
    <row r="145" spans="1:15" x14ac:dyDescent="0.25">
      <c r="A145" s="280" t="s">
        <v>118</v>
      </c>
      <c r="B145" s="275">
        <v>47.341989220970113</v>
      </c>
      <c r="C145" s="86">
        <v>1</v>
      </c>
      <c r="E145" s="280" t="s">
        <v>118</v>
      </c>
      <c r="F145" s="275">
        <v>4.5565899069083784</v>
      </c>
      <c r="G145" s="86">
        <v>1</v>
      </c>
      <c r="I145" s="280" t="s">
        <v>118</v>
      </c>
      <c r="J145" s="275">
        <v>23.603625673689368</v>
      </c>
      <c r="K145" s="86">
        <v>1</v>
      </c>
      <c r="M145" s="280" t="s">
        <v>118</v>
      </c>
      <c r="N145" s="275">
        <v>24.49779519843214</v>
      </c>
      <c r="O145" s="86">
        <v>1</v>
      </c>
    </row>
    <row r="146" spans="1:15" x14ac:dyDescent="0.25">
      <c r="A146" s="280" t="s">
        <v>118</v>
      </c>
      <c r="B146" s="275">
        <v>42.801086628433445</v>
      </c>
      <c r="C146" s="86">
        <v>1</v>
      </c>
      <c r="E146" s="280" t="s">
        <v>118</v>
      </c>
      <c r="F146" s="275">
        <v>5.0860247509809842</v>
      </c>
      <c r="G146" s="86">
        <v>1</v>
      </c>
      <c r="I146" s="280" t="s">
        <v>118</v>
      </c>
      <c r="J146" s="275">
        <v>32.372472079686091</v>
      </c>
      <c r="K146" s="86">
        <v>1</v>
      </c>
      <c r="M146" s="280" t="s">
        <v>118</v>
      </c>
      <c r="N146" s="275">
        <v>19.740416540899485</v>
      </c>
      <c r="O146" s="86">
        <v>1</v>
      </c>
    </row>
    <row r="147" spans="1:15" x14ac:dyDescent="0.25">
      <c r="A147" s="280" t="s">
        <v>118</v>
      </c>
      <c r="B147" s="275">
        <v>32.620011567379983</v>
      </c>
      <c r="C147" s="86">
        <v>1</v>
      </c>
      <c r="E147" s="280" t="s">
        <v>118</v>
      </c>
      <c r="F147" s="275">
        <v>9.4129554655870447</v>
      </c>
      <c r="G147" s="86">
        <v>1</v>
      </c>
      <c r="I147" s="280" t="s">
        <v>118</v>
      </c>
      <c r="J147" s="275">
        <v>30.5668016194332</v>
      </c>
      <c r="K147" s="86">
        <v>1</v>
      </c>
      <c r="M147" s="280" t="s">
        <v>118</v>
      </c>
      <c r="N147" s="275">
        <v>27.400231347599767</v>
      </c>
      <c r="O147" s="86">
        <v>1</v>
      </c>
    </row>
    <row r="148" spans="1:15" x14ac:dyDescent="0.25">
      <c r="A148" s="280" t="s">
        <v>118</v>
      </c>
      <c r="B148" s="275">
        <v>48.949174351276007</v>
      </c>
      <c r="C148" s="86">
        <v>1</v>
      </c>
      <c r="E148" s="280" t="s">
        <v>118</v>
      </c>
      <c r="F148" s="275">
        <v>6.5408535277718212</v>
      </c>
      <c r="G148" s="86">
        <v>1</v>
      </c>
      <c r="I148" s="280" t="s">
        <v>118</v>
      </c>
      <c r="J148" s="275">
        <v>24.951747801844306</v>
      </c>
      <c r="K148" s="86">
        <v>1</v>
      </c>
      <c r="M148" s="280" t="s">
        <v>118</v>
      </c>
      <c r="N148" s="275">
        <v>19.558224319107868</v>
      </c>
      <c r="O148" s="86">
        <v>1</v>
      </c>
    </row>
    <row r="149" spans="1:15" x14ac:dyDescent="0.25">
      <c r="A149" s="280" t="s">
        <v>118</v>
      </c>
      <c r="B149" s="275">
        <v>50.231888693427152</v>
      </c>
      <c r="C149" s="86">
        <v>1</v>
      </c>
      <c r="E149" s="280" t="s">
        <v>118</v>
      </c>
      <c r="F149" s="275">
        <v>4.014073244842475</v>
      </c>
      <c r="G149" s="86">
        <v>1</v>
      </c>
      <c r="I149" s="280" t="s">
        <v>118</v>
      </c>
      <c r="J149" s="275">
        <v>23.700623700623701</v>
      </c>
      <c r="K149" s="86">
        <v>1</v>
      </c>
      <c r="M149" s="280" t="s">
        <v>118</v>
      </c>
      <c r="N149" s="275">
        <v>22.053414361106668</v>
      </c>
      <c r="O149" s="86">
        <v>1</v>
      </c>
    </row>
    <row r="150" spans="1:15" x14ac:dyDescent="0.25">
      <c r="A150" s="280" t="s">
        <v>118</v>
      </c>
      <c r="B150" s="275">
        <v>50.76005114362836</v>
      </c>
      <c r="C150" s="86">
        <v>1</v>
      </c>
      <c r="E150" s="280" t="s">
        <v>118</v>
      </c>
      <c r="F150" s="275">
        <v>14.49069470095184</v>
      </c>
      <c r="G150" s="86">
        <v>1</v>
      </c>
      <c r="I150" s="280" t="s">
        <v>118</v>
      </c>
      <c r="J150" s="275">
        <v>22.417957096178434</v>
      </c>
      <c r="K150" s="86">
        <v>1</v>
      </c>
      <c r="M150" s="280" t="s">
        <v>118</v>
      </c>
      <c r="N150" s="275">
        <v>12.33129705924137</v>
      </c>
      <c r="O150" s="86">
        <v>1</v>
      </c>
    </row>
    <row r="151" spans="1:15" x14ac:dyDescent="0.25">
      <c r="A151" s="280" t="s">
        <v>118</v>
      </c>
      <c r="B151" s="275">
        <v>64.321952557246675</v>
      </c>
      <c r="C151" s="86">
        <v>1</v>
      </c>
      <c r="E151" s="280" t="s">
        <v>118</v>
      </c>
      <c r="F151" s="275">
        <v>4.3466337583984647</v>
      </c>
      <c r="G151" s="86">
        <v>1</v>
      </c>
      <c r="I151" s="280" t="s">
        <v>118</v>
      </c>
      <c r="J151" s="275">
        <v>15.110379816262171</v>
      </c>
      <c r="K151" s="86">
        <v>1</v>
      </c>
      <c r="M151" s="280" t="s">
        <v>118</v>
      </c>
      <c r="N151" s="275">
        <v>16.22103386809269</v>
      </c>
      <c r="O151" s="86">
        <v>1</v>
      </c>
    </row>
    <row r="152" spans="1:15" x14ac:dyDescent="0.25">
      <c r="A152" s="280" t="s">
        <v>118</v>
      </c>
      <c r="B152" s="275">
        <v>66.432584269662925</v>
      </c>
      <c r="C152" s="86">
        <v>1</v>
      </c>
      <c r="E152" s="280" t="s">
        <v>118</v>
      </c>
      <c r="F152" s="275">
        <v>3.0021067415730336</v>
      </c>
      <c r="G152" s="86">
        <v>1</v>
      </c>
      <c r="I152" s="280" t="s">
        <v>118</v>
      </c>
      <c r="J152" s="275">
        <v>15.203651685393258</v>
      </c>
      <c r="K152" s="86">
        <v>1</v>
      </c>
      <c r="M152" s="280" t="s">
        <v>118</v>
      </c>
      <c r="N152" s="275">
        <v>15.361657303370787</v>
      </c>
      <c r="O152" s="86">
        <v>1</v>
      </c>
    </row>
    <row r="153" spans="1:15" x14ac:dyDescent="0.25">
      <c r="A153" s="280" t="s">
        <v>118</v>
      </c>
      <c r="B153" s="275">
        <v>36.064874093043109</v>
      </c>
      <c r="C153" s="86">
        <v>1</v>
      </c>
      <c r="E153" s="280" t="s">
        <v>118</v>
      </c>
      <c r="F153" s="275">
        <v>8.9415279556124627</v>
      </c>
      <c r="G153" s="86">
        <v>1</v>
      </c>
      <c r="I153" s="280" t="s">
        <v>118</v>
      </c>
      <c r="J153" s="275">
        <v>37.195902688860436</v>
      </c>
      <c r="K153" s="86">
        <v>1</v>
      </c>
      <c r="M153" s="280" t="s">
        <v>118</v>
      </c>
      <c r="N153" s="275">
        <v>17.797695262483995</v>
      </c>
      <c r="O153" s="86">
        <v>1</v>
      </c>
    </row>
    <row r="154" spans="1:15" x14ac:dyDescent="0.25">
      <c r="A154" s="280" t="s">
        <v>118</v>
      </c>
      <c r="B154" s="275">
        <v>37.538922846269173</v>
      </c>
      <c r="C154" s="86">
        <v>1</v>
      </c>
      <c r="E154" s="280" t="s">
        <v>118</v>
      </c>
      <c r="F154" s="275">
        <v>7.3693922269634404</v>
      </c>
      <c r="G154" s="86">
        <v>1</v>
      </c>
      <c r="I154" s="280" t="s">
        <v>118</v>
      </c>
      <c r="J154" s="275">
        <v>24.899088917079922</v>
      </c>
      <c r="K154" s="86">
        <v>1</v>
      </c>
      <c r="M154" s="280" t="s">
        <v>118</v>
      </c>
      <c r="N154" s="275">
        <v>30.19259600968746</v>
      </c>
      <c r="O154" s="86">
        <v>1</v>
      </c>
    </row>
    <row r="155" spans="1:15" x14ac:dyDescent="0.25">
      <c r="A155" s="280" t="s">
        <v>118</v>
      </c>
      <c r="B155" s="275">
        <v>37.773804202056326</v>
      </c>
      <c r="C155" s="86">
        <v>1</v>
      </c>
      <c r="E155" s="280" t="s">
        <v>118</v>
      </c>
      <c r="F155" s="275">
        <v>7.7112203844434513</v>
      </c>
      <c r="G155" s="86">
        <v>1</v>
      </c>
      <c r="I155" s="280" t="s">
        <v>118</v>
      </c>
      <c r="J155" s="275">
        <v>31.917746982565937</v>
      </c>
      <c r="K155" s="86">
        <v>1</v>
      </c>
      <c r="M155" s="280" t="s">
        <v>118</v>
      </c>
      <c r="N155" s="275">
        <v>22.597228430934287</v>
      </c>
      <c r="O155" s="86">
        <v>1</v>
      </c>
    </row>
    <row r="156" spans="1:15" x14ac:dyDescent="0.25">
      <c r="A156" s="280" t="s">
        <v>118</v>
      </c>
      <c r="B156" s="275">
        <v>41.880448318804483</v>
      </c>
      <c r="C156" s="86">
        <v>1</v>
      </c>
      <c r="E156" s="280" t="s">
        <v>118</v>
      </c>
      <c r="F156" s="275">
        <v>7.8829389788293902</v>
      </c>
      <c r="G156" s="86">
        <v>1</v>
      </c>
      <c r="I156" s="280" t="s">
        <v>118</v>
      </c>
      <c r="J156" s="275">
        <v>22.552926525529266</v>
      </c>
      <c r="K156" s="86">
        <v>1</v>
      </c>
      <c r="M156" s="280" t="s">
        <v>118</v>
      </c>
      <c r="N156" s="275">
        <v>27.683686176836865</v>
      </c>
      <c r="O156" s="86">
        <v>1</v>
      </c>
    </row>
    <row r="157" spans="1:15" x14ac:dyDescent="0.25">
      <c r="A157" s="280" t="s">
        <v>118</v>
      </c>
      <c r="B157" s="275">
        <v>33.960876599499926</v>
      </c>
      <c r="C157" s="86">
        <v>1</v>
      </c>
      <c r="E157" s="280" t="s">
        <v>118</v>
      </c>
      <c r="F157" s="275">
        <v>11.692896014119723</v>
      </c>
      <c r="G157" s="86">
        <v>1</v>
      </c>
      <c r="I157" s="280" t="s">
        <v>118</v>
      </c>
      <c r="J157" s="275">
        <v>35.24047654066775</v>
      </c>
      <c r="K157" s="86">
        <v>1</v>
      </c>
      <c r="M157" s="280" t="s">
        <v>118</v>
      </c>
      <c r="N157" s="275">
        <v>19.105750845712606</v>
      </c>
      <c r="O157" s="86">
        <v>1</v>
      </c>
    </row>
    <row r="158" spans="1:15" ht="15.75" thickBot="1" x14ac:dyDescent="0.3">
      <c r="A158" s="281" t="s">
        <v>118</v>
      </c>
      <c r="B158" s="282">
        <v>34.356596917679489</v>
      </c>
      <c r="C158" s="637">
        <v>1</v>
      </c>
      <c r="E158" s="281" t="s">
        <v>118</v>
      </c>
      <c r="F158" s="282">
        <v>6.8788372384412977</v>
      </c>
      <c r="G158" s="637">
        <v>1</v>
      </c>
      <c r="I158" s="281" t="s">
        <v>118</v>
      </c>
      <c r="J158" s="282">
        <v>38.341060017541665</v>
      </c>
      <c r="K158" s="637">
        <v>1</v>
      </c>
      <c r="M158" s="281" t="s">
        <v>118</v>
      </c>
      <c r="N158" s="282">
        <v>20.42350582633755</v>
      </c>
      <c r="O158" s="637">
        <v>1</v>
      </c>
    </row>
    <row r="159" spans="1:15" x14ac:dyDescent="0.25">
      <c r="A159" s="278" t="s">
        <v>309</v>
      </c>
      <c r="B159" s="283">
        <v>14.177292046144505</v>
      </c>
      <c r="C159" s="230">
        <v>0</v>
      </c>
      <c r="E159" s="278" t="s">
        <v>309</v>
      </c>
      <c r="F159" s="283">
        <v>20.613236187006677</v>
      </c>
      <c r="G159" s="230">
        <v>0</v>
      </c>
      <c r="I159" s="278" t="s">
        <v>309</v>
      </c>
      <c r="J159" s="283">
        <v>30.843958712811169</v>
      </c>
      <c r="K159" s="230">
        <v>0</v>
      </c>
      <c r="M159" s="278" t="s">
        <v>309</v>
      </c>
      <c r="N159" s="283">
        <v>34.365513054037642</v>
      </c>
      <c r="O159" s="230">
        <v>0</v>
      </c>
    </row>
    <row r="160" spans="1:15" x14ac:dyDescent="0.25">
      <c r="A160" s="280" t="s">
        <v>309</v>
      </c>
      <c r="B160" s="276">
        <v>8.4376863446630903</v>
      </c>
      <c r="C160" s="86">
        <v>0</v>
      </c>
      <c r="E160" s="280" t="s">
        <v>309</v>
      </c>
      <c r="F160" s="276">
        <v>55.784138342277878</v>
      </c>
      <c r="G160" s="86">
        <v>0</v>
      </c>
      <c r="I160" s="280" t="s">
        <v>309</v>
      </c>
      <c r="J160" s="276">
        <v>12.611806797853308</v>
      </c>
      <c r="K160" s="86">
        <v>0</v>
      </c>
      <c r="M160" s="280" t="s">
        <v>309</v>
      </c>
      <c r="N160" s="276">
        <v>23.166368515205722</v>
      </c>
      <c r="O160" s="86">
        <v>0</v>
      </c>
    </row>
    <row r="161" spans="1:15" x14ac:dyDescent="0.25">
      <c r="A161" s="280" t="s">
        <v>309</v>
      </c>
      <c r="B161" s="276">
        <v>13.199245757385292</v>
      </c>
      <c r="C161" s="86">
        <v>0</v>
      </c>
      <c r="E161" s="280" t="s">
        <v>309</v>
      </c>
      <c r="F161" s="276">
        <v>24.041483343808924</v>
      </c>
      <c r="G161" s="86">
        <v>0</v>
      </c>
      <c r="I161" s="280" t="s">
        <v>309</v>
      </c>
      <c r="J161" s="276">
        <v>13.513513513513514</v>
      </c>
      <c r="K161" s="86">
        <v>0</v>
      </c>
      <c r="M161" s="280" t="s">
        <v>309</v>
      </c>
      <c r="N161" s="276">
        <v>49.245757385292272</v>
      </c>
      <c r="O161" s="86">
        <v>0</v>
      </c>
    </row>
    <row r="162" spans="1:15" x14ac:dyDescent="0.25">
      <c r="A162" s="280" t="s">
        <v>309</v>
      </c>
      <c r="B162" s="276">
        <v>14.364105874757907</v>
      </c>
      <c r="C162" s="86">
        <v>0</v>
      </c>
      <c r="E162" s="280" t="s">
        <v>309</v>
      </c>
      <c r="F162" s="276">
        <v>41.252420916720467</v>
      </c>
      <c r="G162" s="86">
        <v>0</v>
      </c>
      <c r="I162" s="280" t="s">
        <v>309</v>
      </c>
      <c r="J162" s="276">
        <v>11.620400258231117</v>
      </c>
      <c r="K162" s="86">
        <v>0</v>
      </c>
      <c r="M162" s="280" t="s">
        <v>309</v>
      </c>
      <c r="N162" s="276">
        <v>32.763072950290514</v>
      </c>
      <c r="O162" s="86">
        <v>0</v>
      </c>
    </row>
    <row r="163" spans="1:15" x14ac:dyDescent="0.25">
      <c r="A163" s="280" t="s">
        <v>309</v>
      </c>
      <c r="B163" s="276">
        <v>7.8271759549154662</v>
      </c>
      <c r="C163" s="86">
        <v>0</v>
      </c>
      <c r="E163" s="280" t="s">
        <v>309</v>
      </c>
      <c r="F163" s="276">
        <v>30.118973074514717</v>
      </c>
      <c r="G163" s="86">
        <v>0</v>
      </c>
      <c r="I163" s="280" t="s">
        <v>309</v>
      </c>
      <c r="J163" s="276">
        <v>13.775829680651222</v>
      </c>
      <c r="K163" s="86">
        <v>0</v>
      </c>
      <c r="M163" s="280" t="s">
        <v>309</v>
      </c>
      <c r="N163" s="276">
        <v>48.278021289918598</v>
      </c>
      <c r="O163" s="86">
        <v>0</v>
      </c>
    </row>
    <row r="164" spans="1:15" x14ac:dyDescent="0.25">
      <c r="A164" s="280" t="s">
        <v>309</v>
      </c>
      <c r="B164" s="276">
        <v>12.721617418351478</v>
      </c>
      <c r="C164" s="86">
        <v>0</v>
      </c>
      <c r="E164" s="280" t="s">
        <v>309</v>
      </c>
      <c r="F164" s="276">
        <v>26.811819595645414</v>
      </c>
      <c r="G164" s="86">
        <v>0</v>
      </c>
      <c r="I164" s="280" t="s">
        <v>309</v>
      </c>
      <c r="J164" s="276">
        <v>28.989113530326595</v>
      </c>
      <c r="K164" s="86">
        <v>0</v>
      </c>
      <c r="M164" s="280" t="s">
        <v>309</v>
      </c>
      <c r="N164" s="276">
        <v>31.477449455676513</v>
      </c>
      <c r="O164" s="86">
        <v>0</v>
      </c>
    </row>
    <row r="165" spans="1:15" x14ac:dyDescent="0.25">
      <c r="A165" s="280" t="s">
        <v>309</v>
      </c>
      <c r="B165" s="276">
        <v>7.3337476693598509</v>
      </c>
      <c r="C165" s="86">
        <v>0</v>
      </c>
      <c r="E165" s="280" t="s">
        <v>309</v>
      </c>
      <c r="F165" s="276">
        <v>27.656929770043504</v>
      </c>
      <c r="G165" s="86">
        <v>0</v>
      </c>
      <c r="I165" s="280" t="s">
        <v>309</v>
      </c>
      <c r="J165" s="276">
        <v>27.656929770043504</v>
      </c>
      <c r="K165" s="86">
        <v>0</v>
      </c>
      <c r="M165" s="280" t="s">
        <v>309</v>
      </c>
      <c r="N165" s="276">
        <v>37.352392790553139</v>
      </c>
      <c r="O165" s="86">
        <v>0</v>
      </c>
    </row>
    <row r="166" spans="1:15" x14ac:dyDescent="0.25">
      <c r="A166" s="280" t="s">
        <v>309</v>
      </c>
      <c r="B166" s="276">
        <v>13.347718865598027</v>
      </c>
      <c r="C166" s="86">
        <v>0</v>
      </c>
      <c r="E166" s="280" t="s">
        <v>309</v>
      </c>
      <c r="F166" s="276">
        <v>32.521578298397039</v>
      </c>
      <c r="G166" s="86">
        <v>0</v>
      </c>
      <c r="I166" s="280" t="s">
        <v>309</v>
      </c>
      <c r="J166" s="276">
        <v>13.193588162762021</v>
      </c>
      <c r="K166" s="86">
        <v>0</v>
      </c>
      <c r="M166" s="280" t="s">
        <v>309</v>
      </c>
      <c r="N166" s="276">
        <v>40.93711467324291</v>
      </c>
      <c r="O166" s="86">
        <v>0</v>
      </c>
    </row>
    <row r="167" spans="1:15" x14ac:dyDescent="0.25">
      <c r="A167" s="280" t="s">
        <v>309</v>
      </c>
      <c r="B167" s="276">
        <v>11.842105263157894</v>
      </c>
      <c r="C167" s="86">
        <v>0</v>
      </c>
      <c r="E167" s="280" t="s">
        <v>309</v>
      </c>
      <c r="F167" s="276">
        <v>40.116279069767444</v>
      </c>
      <c r="G167" s="86">
        <v>0</v>
      </c>
      <c r="I167" s="280" t="s">
        <v>309</v>
      </c>
      <c r="J167" s="276">
        <v>23.164014687882499</v>
      </c>
      <c r="K167" s="86">
        <v>0</v>
      </c>
      <c r="M167" s="280" t="s">
        <v>309</v>
      </c>
      <c r="N167" s="276">
        <v>24.877600979192167</v>
      </c>
      <c r="O167" s="86">
        <v>0</v>
      </c>
    </row>
    <row r="168" spans="1:15" x14ac:dyDescent="0.25">
      <c r="A168" s="280" t="s">
        <v>309</v>
      </c>
      <c r="B168" s="276">
        <v>15.604801477377656</v>
      </c>
      <c r="C168" s="86">
        <v>0</v>
      </c>
      <c r="E168" s="280" t="s">
        <v>309</v>
      </c>
      <c r="F168" s="276">
        <v>25.300092336103418</v>
      </c>
      <c r="G168" s="86">
        <v>0</v>
      </c>
      <c r="I168" s="280" t="s">
        <v>309</v>
      </c>
      <c r="J168" s="276">
        <v>8.5564789165897199</v>
      </c>
      <c r="K168" s="86">
        <v>0</v>
      </c>
      <c r="M168" s="280" t="s">
        <v>309</v>
      </c>
      <c r="N168" s="276">
        <v>50.538627269929201</v>
      </c>
      <c r="O168" s="86">
        <v>0</v>
      </c>
    </row>
    <row r="169" spans="1:15" x14ac:dyDescent="0.25">
      <c r="A169" s="280" t="s">
        <v>309</v>
      </c>
      <c r="B169" s="276">
        <v>11.626468769325912</v>
      </c>
      <c r="C169" s="86">
        <v>0</v>
      </c>
      <c r="E169" s="280" t="s">
        <v>309</v>
      </c>
      <c r="F169" s="276">
        <v>34.508348794063082</v>
      </c>
      <c r="G169" s="86">
        <v>0</v>
      </c>
      <c r="I169" s="280" t="s">
        <v>309</v>
      </c>
      <c r="J169" s="276">
        <v>26.097711811997527</v>
      </c>
      <c r="K169" s="86">
        <v>0</v>
      </c>
      <c r="M169" s="280" t="s">
        <v>309</v>
      </c>
      <c r="N169" s="276">
        <v>27.767470624613484</v>
      </c>
      <c r="O169" s="86">
        <v>0</v>
      </c>
    </row>
    <row r="170" spans="1:15" x14ac:dyDescent="0.25">
      <c r="A170" s="280" t="s">
        <v>309</v>
      </c>
      <c r="B170" s="276">
        <v>20.728720146968769</v>
      </c>
      <c r="C170" s="86">
        <v>0</v>
      </c>
      <c r="E170" s="280" t="s">
        <v>309</v>
      </c>
      <c r="F170" s="276">
        <v>11.665646050214329</v>
      </c>
      <c r="G170" s="86">
        <v>0</v>
      </c>
      <c r="I170" s="280" t="s">
        <v>309</v>
      </c>
      <c r="J170" s="276">
        <v>44.488671157379059</v>
      </c>
      <c r="K170" s="86">
        <v>0</v>
      </c>
      <c r="M170" s="280" t="s">
        <v>309</v>
      </c>
      <c r="N170" s="276">
        <v>23.116962645437845</v>
      </c>
      <c r="O170" s="86">
        <v>0</v>
      </c>
    </row>
    <row r="171" spans="1:15" x14ac:dyDescent="0.25">
      <c r="A171" s="280" t="s">
        <v>309</v>
      </c>
      <c r="B171" s="276">
        <v>20.918367346938776</v>
      </c>
      <c r="C171" s="86">
        <v>0</v>
      </c>
      <c r="E171" s="280" t="s">
        <v>309</v>
      </c>
      <c r="F171" s="276">
        <v>17.974882260596548</v>
      </c>
      <c r="G171" s="86">
        <v>0</v>
      </c>
      <c r="I171" s="280" t="s">
        <v>309</v>
      </c>
      <c r="J171" s="276">
        <v>21.938775510204081</v>
      </c>
      <c r="K171" s="86">
        <v>0</v>
      </c>
      <c r="M171" s="280" t="s">
        <v>309</v>
      </c>
      <c r="N171" s="276">
        <v>39.167974882260594</v>
      </c>
      <c r="O171" s="86">
        <v>0</v>
      </c>
    </row>
    <row r="172" spans="1:15" x14ac:dyDescent="0.25">
      <c r="A172" s="280" t="s">
        <v>309</v>
      </c>
      <c r="B172" s="276">
        <v>15.067208502657081</v>
      </c>
      <c r="C172" s="86">
        <v>0</v>
      </c>
      <c r="E172" s="280" t="s">
        <v>309</v>
      </c>
      <c r="F172" s="276">
        <v>32.416380118787117</v>
      </c>
      <c r="G172" s="86">
        <v>0</v>
      </c>
      <c r="I172" s="280" t="s">
        <v>309</v>
      </c>
      <c r="J172" s="276">
        <v>20.725226633322912</v>
      </c>
      <c r="K172" s="86">
        <v>0</v>
      </c>
      <c r="M172" s="280" t="s">
        <v>309</v>
      </c>
      <c r="N172" s="276">
        <v>31.791184745232886</v>
      </c>
      <c r="O172" s="86">
        <v>0</v>
      </c>
    </row>
    <row r="173" spans="1:15" x14ac:dyDescent="0.25">
      <c r="A173" s="280" t="s">
        <v>309</v>
      </c>
      <c r="B173" s="276">
        <v>10.489721886336154</v>
      </c>
      <c r="C173" s="86">
        <v>0</v>
      </c>
      <c r="E173" s="280" t="s">
        <v>309</v>
      </c>
      <c r="F173" s="276">
        <v>35.368802902055627</v>
      </c>
      <c r="G173" s="86">
        <v>0</v>
      </c>
      <c r="I173" s="280" t="s">
        <v>309</v>
      </c>
      <c r="J173" s="276">
        <v>19.830713422007253</v>
      </c>
      <c r="K173" s="86">
        <v>0</v>
      </c>
      <c r="M173" s="280" t="s">
        <v>309</v>
      </c>
      <c r="N173" s="276">
        <v>34.310761789600967</v>
      </c>
      <c r="O173" s="86">
        <v>0</v>
      </c>
    </row>
    <row r="174" spans="1:15" x14ac:dyDescent="0.25">
      <c r="A174" s="280" t="s">
        <v>309</v>
      </c>
      <c r="B174" s="276">
        <v>13.800175798417813</v>
      </c>
      <c r="C174" s="86">
        <v>0</v>
      </c>
      <c r="E174" s="280" t="s">
        <v>309</v>
      </c>
      <c r="F174" s="276">
        <v>32.874304131262818</v>
      </c>
      <c r="G174" s="86">
        <v>0</v>
      </c>
      <c r="I174" s="280" t="s">
        <v>309</v>
      </c>
      <c r="J174" s="276">
        <v>19.367125695868737</v>
      </c>
      <c r="K174" s="86">
        <v>0</v>
      </c>
      <c r="M174" s="280" t="s">
        <v>309</v>
      </c>
      <c r="N174" s="276">
        <v>33.958394374450627</v>
      </c>
      <c r="O174" s="86">
        <v>0</v>
      </c>
    </row>
    <row r="175" spans="1:15" x14ac:dyDescent="0.25">
      <c r="A175" s="280" t="s">
        <v>309</v>
      </c>
      <c r="B175" s="276">
        <v>12.442537542139135</v>
      </c>
      <c r="C175" s="86">
        <v>0</v>
      </c>
      <c r="E175" s="280" t="s">
        <v>309</v>
      </c>
      <c r="F175" s="276">
        <v>18.602513024823782</v>
      </c>
      <c r="G175" s="86">
        <v>0</v>
      </c>
      <c r="I175" s="280" t="s">
        <v>309</v>
      </c>
      <c r="J175" s="276">
        <v>12.197364388599448</v>
      </c>
      <c r="K175" s="86">
        <v>0</v>
      </c>
      <c r="M175" s="280" t="s">
        <v>309</v>
      </c>
      <c r="N175" s="276">
        <v>56.757585044437633</v>
      </c>
      <c r="O175" s="86">
        <v>0</v>
      </c>
    </row>
    <row r="176" spans="1:15" x14ac:dyDescent="0.25">
      <c r="A176" s="280" t="s">
        <v>309</v>
      </c>
      <c r="B176" s="276">
        <v>17.524213075060533</v>
      </c>
      <c r="C176" s="86">
        <v>0</v>
      </c>
      <c r="E176" s="280" t="s">
        <v>309</v>
      </c>
      <c r="F176" s="276">
        <v>35.108958837772398</v>
      </c>
      <c r="G176" s="86">
        <v>0</v>
      </c>
      <c r="I176" s="280" t="s">
        <v>309</v>
      </c>
      <c r="J176" s="276">
        <v>18.674334140435835</v>
      </c>
      <c r="K176" s="86">
        <v>0</v>
      </c>
      <c r="M176" s="280" t="s">
        <v>309</v>
      </c>
      <c r="N176" s="276">
        <v>28.692493946731233</v>
      </c>
      <c r="O176" s="86">
        <v>0</v>
      </c>
    </row>
    <row r="177" spans="1:15" x14ac:dyDescent="0.25">
      <c r="A177" s="280" t="s">
        <v>309</v>
      </c>
      <c r="B177" s="276">
        <v>24.963574550752792</v>
      </c>
      <c r="C177" s="86">
        <v>0</v>
      </c>
      <c r="E177" s="280" t="s">
        <v>309</v>
      </c>
      <c r="F177" s="276">
        <v>31.131617289946579</v>
      </c>
      <c r="G177" s="86">
        <v>0</v>
      </c>
      <c r="I177" s="280" t="s">
        <v>309</v>
      </c>
      <c r="J177" s="276">
        <v>3.8368139873725107</v>
      </c>
      <c r="K177" s="86">
        <v>0</v>
      </c>
      <c r="M177" s="280" t="s">
        <v>309</v>
      </c>
      <c r="N177" s="276">
        <v>40.06799417192812</v>
      </c>
      <c r="O177" s="86">
        <v>0</v>
      </c>
    </row>
    <row r="178" spans="1:15" x14ac:dyDescent="0.25">
      <c r="A178" s="280" t="s">
        <v>309</v>
      </c>
      <c r="B178" s="276">
        <v>25.208269052761494</v>
      </c>
      <c r="C178" s="86">
        <v>0</v>
      </c>
      <c r="E178" s="280" t="s">
        <v>309</v>
      </c>
      <c r="F178" s="276">
        <v>38.25979635914841</v>
      </c>
      <c r="G178" s="86">
        <v>0</v>
      </c>
      <c r="I178" s="280" t="s">
        <v>309</v>
      </c>
      <c r="J178" s="276">
        <v>10.644862696698549</v>
      </c>
      <c r="K178" s="86">
        <v>0</v>
      </c>
      <c r="M178" s="280" t="s">
        <v>309</v>
      </c>
      <c r="N178" s="276">
        <v>25.887071891391543</v>
      </c>
      <c r="O178" s="86">
        <v>0</v>
      </c>
    </row>
    <row r="179" spans="1:15" x14ac:dyDescent="0.25">
      <c r="A179" s="280" t="s">
        <v>309</v>
      </c>
      <c r="B179" s="276">
        <v>11.903838697169446</v>
      </c>
      <c r="C179" s="86">
        <v>0</v>
      </c>
      <c r="E179" s="280" t="s">
        <v>309</v>
      </c>
      <c r="F179" s="276">
        <v>44.784800310197753</v>
      </c>
      <c r="G179" s="86">
        <v>0</v>
      </c>
      <c r="I179" s="280" t="s">
        <v>309</v>
      </c>
      <c r="J179" s="276">
        <v>23.536254362155876</v>
      </c>
      <c r="K179" s="86">
        <v>0</v>
      </c>
      <c r="M179" s="280" t="s">
        <v>309</v>
      </c>
      <c r="N179" s="276">
        <v>19.77510663047693</v>
      </c>
      <c r="O179" s="86">
        <v>0</v>
      </c>
    </row>
    <row r="180" spans="1:15" x14ac:dyDescent="0.25">
      <c r="A180" s="280" t="s">
        <v>309</v>
      </c>
      <c r="B180" s="276">
        <v>8.0942622950819683</v>
      </c>
      <c r="C180" s="86">
        <v>0</v>
      </c>
      <c r="E180" s="280" t="s">
        <v>309</v>
      </c>
      <c r="F180" s="276">
        <v>40.368852459016388</v>
      </c>
      <c r="G180" s="86">
        <v>0</v>
      </c>
      <c r="I180" s="280" t="s">
        <v>309</v>
      </c>
      <c r="J180" s="276">
        <v>21.84938524590164</v>
      </c>
      <c r="K180" s="86">
        <v>0</v>
      </c>
      <c r="M180" s="280" t="s">
        <v>309</v>
      </c>
      <c r="N180" s="276">
        <v>29.6875</v>
      </c>
      <c r="O180" s="86">
        <v>0</v>
      </c>
    </row>
    <row r="181" spans="1:15" x14ac:dyDescent="0.25">
      <c r="A181" s="280" t="s">
        <v>309</v>
      </c>
      <c r="B181" s="276">
        <v>6.5943992773261062</v>
      </c>
      <c r="C181" s="86">
        <v>0</v>
      </c>
      <c r="E181" s="280" t="s">
        <v>309</v>
      </c>
      <c r="F181" s="276">
        <v>31.887985546522131</v>
      </c>
      <c r="G181" s="86">
        <v>0</v>
      </c>
      <c r="I181" s="280" t="s">
        <v>309</v>
      </c>
      <c r="J181" s="276">
        <v>27.160493827160494</v>
      </c>
      <c r="K181" s="86">
        <v>0</v>
      </c>
      <c r="M181" s="280" t="s">
        <v>309</v>
      </c>
      <c r="N181" s="276">
        <v>34.357121348991264</v>
      </c>
      <c r="O181" s="86">
        <v>0</v>
      </c>
    </row>
    <row r="182" spans="1:15" x14ac:dyDescent="0.25">
      <c r="A182" s="280" t="s">
        <v>309</v>
      </c>
      <c r="B182" s="276">
        <v>17.616580310880828</v>
      </c>
      <c r="C182" s="86">
        <v>0</v>
      </c>
      <c r="E182" s="280" t="s">
        <v>309</v>
      </c>
      <c r="F182" s="276">
        <v>21.761658031088082</v>
      </c>
      <c r="G182" s="86">
        <v>0</v>
      </c>
      <c r="I182" s="280" t="s">
        <v>309</v>
      </c>
      <c r="J182" s="276">
        <v>12.920984455958548</v>
      </c>
      <c r="K182" s="86">
        <v>0</v>
      </c>
      <c r="M182" s="280" t="s">
        <v>309</v>
      </c>
      <c r="N182" s="276">
        <v>47.700777202072537</v>
      </c>
      <c r="O182" s="86">
        <v>0</v>
      </c>
    </row>
    <row r="183" spans="1:15" x14ac:dyDescent="0.25">
      <c r="A183" s="280" t="s">
        <v>309</v>
      </c>
      <c r="B183" s="276">
        <v>11.386138613861387</v>
      </c>
      <c r="C183" s="86">
        <v>0</v>
      </c>
      <c r="E183" s="280" t="s">
        <v>309</v>
      </c>
      <c r="F183" s="276">
        <v>26.60891089108911</v>
      </c>
      <c r="G183" s="86">
        <v>0</v>
      </c>
      <c r="I183" s="280" t="s">
        <v>309</v>
      </c>
      <c r="J183" s="276">
        <v>33.879950495049506</v>
      </c>
      <c r="K183" s="86">
        <v>0</v>
      </c>
      <c r="M183" s="280" t="s">
        <v>309</v>
      </c>
      <c r="N183" s="276">
        <v>28.125</v>
      </c>
      <c r="O183" s="86">
        <v>0</v>
      </c>
    </row>
    <row r="184" spans="1:15" x14ac:dyDescent="0.25">
      <c r="A184" s="280" t="s">
        <v>309</v>
      </c>
      <c r="B184" s="276">
        <v>17.479796468123315</v>
      </c>
      <c r="C184" s="86">
        <v>0</v>
      </c>
      <c r="E184" s="280" t="s">
        <v>309</v>
      </c>
      <c r="F184" s="276">
        <v>12.660879976055073</v>
      </c>
      <c r="G184" s="86">
        <v>0</v>
      </c>
      <c r="I184" s="280" t="s">
        <v>309</v>
      </c>
      <c r="J184" s="276">
        <v>43.220592636935052</v>
      </c>
      <c r="K184" s="86">
        <v>0</v>
      </c>
      <c r="M184" s="280" t="s">
        <v>309</v>
      </c>
      <c r="N184" s="276">
        <v>26.638730918886562</v>
      </c>
      <c r="O184" s="86">
        <v>0</v>
      </c>
    </row>
    <row r="185" spans="1:15" x14ac:dyDescent="0.25">
      <c r="A185" s="280" t="s">
        <v>309</v>
      </c>
      <c r="B185" s="276">
        <v>14.290142591444512</v>
      </c>
      <c r="C185" s="86">
        <v>0</v>
      </c>
      <c r="E185" s="280" t="s">
        <v>309</v>
      </c>
      <c r="F185" s="276">
        <v>29.66522008679479</v>
      </c>
      <c r="G185" s="86">
        <v>0</v>
      </c>
      <c r="I185" s="280" t="s">
        <v>309</v>
      </c>
      <c r="J185" s="276">
        <v>24.736515809051458</v>
      </c>
      <c r="K185" s="86">
        <v>0</v>
      </c>
      <c r="M185" s="280" t="s">
        <v>309</v>
      </c>
      <c r="N185" s="276">
        <v>31.308121512709235</v>
      </c>
      <c r="O185" s="86">
        <v>0</v>
      </c>
    </row>
    <row r="186" spans="1:15" x14ac:dyDescent="0.25">
      <c r="A186" s="280" t="s">
        <v>309</v>
      </c>
      <c r="B186" s="276">
        <v>23.249299719887954</v>
      </c>
      <c r="C186" s="86">
        <v>0</v>
      </c>
      <c r="E186" s="280" t="s">
        <v>309</v>
      </c>
      <c r="F186" s="276">
        <v>19.35574229691877</v>
      </c>
      <c r="G186" s="86">
        <v>0</v>
      </c>
      <c r="I186" s="280" t="s">
        <v>309</v>
      </c>
      <c r="J186" s="276">
        <v>29.131652661064429</v>
      </c>
      <c r="K186" s="86">
        <v>0</v>
      </c>
      <c r="M186" s="280" t="s">
        <v>309</v>
      </c>
      <c r="N186" s="276">
        <v>28.263305322128851</v>
      </c>
      <c r="O186" s="86">
        <v>0</v>
      </c>
    </row>
    <row r="187" spans="1:15" x14ac:dyDescent="0.25">
      <c r="A187" s="280" t="s">
        <v>309</v>
      </c>
      <c r="B187" s="276">
        <v>20.011567379988431</v>
      </c>
      <c r="C187" s="86">
        <v>0</v>
      </c>
      <c r="E187" s="280" t="s">
        <v>309</v>
      </c>
      <c r="F187" s="276">
        <v>29.207634470792364</v>
      </c>
      <c r="G187" s="86">
        <v>0</v>
      </c>
      <c r="I187" s="280" t="s">
        <v>309</v>
      </c>
      <c r="J187" s="276">
        <v>19.982648930017351</v>
      </c>
      <c r="K187" s="86">
        <v>0</v>
      </c>
      <c r="M187" s="280" t="s">
        <v>309</v>
      </c>
      <c r="N187" s="276">
        <v>30.798149219201854</v>
      </c>
      <c r="O187" s="86">
        <v>0</v>
      </c>
    </row>
    <row r="188" spans="1:15" x14ac:dyDescent="0.25">
      <c r="A188" s="280" t="s">
        <v>309</v>
      </c>
      <c r="B188" s="276">
        <v>24.467455621301777</v>
      </c>
      <c r="C188" s="86">
        <v>0</v>
      </c>
      <c r="E188" s="280" t="s">
        <v>309</v>
      </c>
      <c r="F188" s="276">
        <v>12.781065088757396</v>
      </c>
      <c r="G188" s="86">
        <v>0</v>
      </c>
      <c r="I188" s="280" t="s">
        <v>309</v>
      </c>
      <c r="J188" s="276">
        <v>22.514792899408285</v>
      </c>
      <c r="K188" s="86">
        <v>0</v>
      </c>
      <c r="M188" s="280" t="s">
        <v>309</v>
      </c>
      <c r="N188" s="276">
        <v>40.236686390532547</v>
      </c>
      <c r="O188" s="86">
        <v>0</v>
      </c>
    </row>
    <row r="189" spans="1:15" x14ac:dyDescent="0.25">
      <c r="A189" s="280" t="s">
        <v>309</v>
      </c>
      <c r="B189" s="276">
        <v>30.871559633027523</v>
      </c>
      <c r="C189" s="86">
        <v>0</v>
      </c>
      <c r="E189" s="280" t="s">
        <v>309</v>
      </c>
      <c r="F189" s="276">
        <v>23.990825688073393</v>
      </c>
      <c r="G189" s="86">
        <v>0</v>
      </c>
      <c r="I189" s="280" t="s">
        <v>309</v>
      </c>
      <c r="J189" s="276">
        <v>9.1284403669724767</v>
      </c>
      <c r="K189" s="86">
        <v>0</v>
      </c>
      <c r="M189" s="280" t="s">
        <v>309</v>
      </c>
      <c r="N189" s="276">
        <v>36.009174311926607</v>
      </c>
      <c r="O189" s="86">
        <v>0</v>
      </c>
    </row>
    <row r="190" spans="1:15" x14ac:dyDescent="0.25">
      <c r="A190" s="280" t="s">
        <v>309</v>
      </c>
      <c r="B190" s="276">
        <v>26.266416510318951</v>
      </c>
      <c r="C190" s="86">
        <v>0</v>
      </c>
      <c r="E190" s="280" t="s">
        <v>309</v>
      </c>
      <c r="F190" s="276">
        <v>32.645403377110696</v>
      </c>
      <c r="G190" s="86">
        <v>0</v>
      </c>
      <c r="I190" s="280" t="s">
        <v>309</v>
      </c>
      <c r="J190" s="276">
        <v>10.631644777986242</v>
      </c>
      <c r="K190" s="86">
        <v>0</v>
      </c>
      <c r="M190" s="280" t="s">
        <v>309</v>
      </c>
      <c r="N190" s="276">
        <v>30.456535334584117</v>
      </c>
      <c r="O190" s="86">
        <v>0</v>
      </c>
    </row>
    <row r="191" spans="1:15" x14ac:dyDescent="0.25">
      <c r="A191" s="280" t="s">
        <v>309</v>
      </c>
      <c r="B191" s="276">
        <v>14.296784192173575</v>
      </c>
      <c r="C191" s="86">
        <v>0</v>
      </c>
      <c r="E191" s="280" t="s">
        <v>309</v>
      </c>
      <c r="F191" s="276">
        <v>46.881053855094926</v>
      </c>
      <c r="G191" s="86">
        <v>0</v>
      </c>
      <c r="I191" s="280" t="s">
        <v>309</v>
      </c>
      <c r="J191" s="276">
        <v>5.8117008911274697</v>
      </c>
      <c r="K191" s="86">
        <v>0</v>
      </c>
      <c r="M191" s="280" t="s">
        <v>309</v>
      </c>
      <c r="N191" s="276">
        <v>33.010461061604026</v>
      </c>
      <c r="O191" s="86">
        <v>0</v>
      </c>
    </row>
    <row r="192" spans="1:15" x14ac:dyDescent="0.25">
      <c r="A192" s="280" t="s">
        <v>309</v>
      </c>
      <c r="B192" s="276">
        <v>23.743500866551127</v>
      </c>
      <c r="C192" s="86">
        <v>0</v>
      </c>
      <c r="E192" s="280" t="s">
        <v>309</v>
      </c>
      <c r="F192" s="276">
        <v>15.020219526285384</v>
      </c>
      <c r="G192" s="86">
        <v>0</v>
      </c>
      <c r="I192" s="280" t="s">
        <v>309</v>
      </c>
      <c r="J192" s="276">
        <v>19.064124783362217</v>
      </c>
      <c r="K192" s="86">
        <v>0</v>
      </c>
      <c r="M192" s="280" t="s">
        <v>309</v>
      </c>
      <c r="N192" s="276">
        <v>42.172154823801272</v>
      </c>
      <c r="O192" s="86">
        <v>0</v>
      </c>
    </row>
    <row r="193" spans="1:15" x14ac:dyDescent="0.25">
      <c r="A193" s="280" t="s">
        <v>309</v>
      </c>
      <c r="B193" s="276">
        <v>26.163081540770385</v>
      </c>
      <c r="C193" s="86">
        <v>0</v>
      </c>
      <c r="E193" s="280" t="s">
        <v>309</v>
      </c>
      <c r="F193" s="276">
        <v>26.113056528264135</v>
      </c>
      <c r="G193" s="86">
        <v>0</v>
      </c>
      <c r="I193" s="280" t="s">
        <v>309</v>
      </c>
      <c r="J193" s="276">
        <v>9.4047023511755885</v>
      </c>
      <c r="K193" s="86">
        <v>0</v>
      </c>
      <c r="M193" s="280" t="s">
        <v>309</v>
      </c>
      <c r="N193" s="276">
        <v>38.319159579789897</v>
      </c>
      <c r="O193" s="86">
        <v>0</v>
      </c>
    </row>
    <row r="194" spans="1:15" x14ac:dyDescent="0.25">
      <c r="A194" s="280" t="s">
        <v>309</v>
      </c>
      <c r="B194" s="276">
        <v>23.674588665447899</v>
      </c>
      <c r="C194" s="86">
        <v>0</v>
      </c>
      <c r="E194" s="280" t="s">
        <v>309</v>
      </c>
      <c r="F194" s="276">
        <v>36.014625228519201</v>
      </c>
      <c r="G194" s="86">
        <v>0</v>
      </c>
      <c r="I194" s="280" t="s">
        <v>309</v>
      </c>
      <c r="J194" s="276">
        <v>12.888482632541134</v>
      </c>
      <c r="K194" s="86">
        <v>0</v>
      </c>
      <c r="M194" s="280" t="s">
        <v>309</v>
      </c>
      <c r="N194" s="276">
        <v>27.422303473491773</v>
      </c>
      <c r="O194" s="86">
        <v>0</v>
      </c>
    </row>
    <row r="195" spans="1:15" x14ac:dyDescent="0.25">
      <c r="A195" s="280" t="s">
        <v>309</v>
      </c>
      <c r="B195" s="276">
        <v>23.892701185277605</v>
      </c>
      <c r="C195" s="86">
        <v>0</v>
      </c>
      <c r="E195" s="280" t="s">
        <v>309</v>
      </c>
      <c r="F195" s="276">
        <v>20.024953212726139</v>
      </c>
      <c r="G195" s="86">
        <v>0</v>
      </c>
      <c r="I195" s="280" t="s">
        <v>309</v>
      </c>
      <c r="J195" s="276">
        <v>5.6144728633811605</v>
      </c>
      <c r="K195" s="86">
        <v>0</v>
      </c>
      <c r="M195" s="280" t="s">
        <v>309</v>
      </c>
      <c r="N195" s="276">
        <v>50.467872738615092</v>
      </c>
      <c r="O195" s="86">
        <v>0</v>
      </c>
    </row>
    <row r="196" spans="1:15" x14ac:dyDescent="0.25">
      <c r="A196" s="280" t="s">
        <v>309</v>
      </c>
      <c r="B196" s="276">
        <v>16.262482168330955</v>
      </c>
      <c r="C196" s="86">
        <v>0</v>
      </c>
      <c r="E196" s="280" t="s">
        <v>309</v>
      </c>
      <c r="F196" s="276">
        <v>24.155967665240134</v>
      </c>
      <c r="G196" s="86">
        <v>0</v>
      </c>
      <c r="I196" s="280" t="s">
        <v>309</v>
      </c>
      <c r="J196" s="276">
        <v>7.5606276747503571</v>
      </c>
      <c r="K196" s="86">
        <v>0</v>
      </c>
      <c r="M196" s="280" t="s">
        <v>309</v>
      </c>
      <c r="N196" s="276">
        <v>52.020922491678554</v>
      </c>
      <c r="O196" s="86">
        <v>0</v>
      </c>
    </row>
    <row r="197" spans="1:15" x14ac:dyDescent="0.25">
      <c r="A197" s="280" t="s">
        <v>309</v>
      </c>
      <c r="B197" s="276">
        <v>20.896300156331424</v>
      </c>
      <c r="C197" s="86">
        <v>0</v>
      </c>
      <c r="E197" s="280" t="s">
        <v>309</v>
      </c>
      <c r="F197" s="276">
        <v>38.718082334549244</v>
      </c>
      <c r="G197" s="86">
        <v>0</v>
      </c>
      <c r="I197" s="280" t="s">
        <v>309</v>
      </c>
      <c r="J197" s="276">
        <v>6.9306930693069315</v>
      </c>
      <c r="K197" s="86">
        <v>0</v>
      </c>
      <c r="M197" s="280" t="s">
        <v>309</v>
      </c>
      <c r="N197" s="276">
        <v>33.454924439812402</v>
      </c>
      <c r="O197" s="86">
        <v>0</v>
      </c>
    </row>
    <row r="198" spans="1:15" x14ac:dyDescent="0.25">
      <c r="A198" s="280" t="s">
        <v>309</v>
      </c>
      <c r="B198" s="276">
        <v>10.633668751699755</v>
      </c>
      <c r="C198" s="86">
        <v>0</v>
      </c>
      <c r="E198" s="280" t="s">
        <v>309</v>
      </c>
      <c r="F198" s="276">
        <v>30.949143323361433</v>
      </c>
      <c r="G198" s="86">
        <v>0</v>
      </c>
      <c r="I198" s="280" t="s">
        <v>309</v>
      </c>
      <c r="J198" s="276">
        <v>20.587435409301062</v>
      </c>
      <c r="K198" s="86">
        <v>0</v>
      </c>
      <c r="M198" s="280" t="s">
        <v>309</v>
      </c>
      <c r="N198" s="276">
        <v>37.82975251563775</v>
      </c>
      <c r="O198" s="86">
        <v>0</v>
      </c>
    </row>
    <row r="199" spans="1:15" x14ac:dyDescent="0.25">
      <c r="A199" s="280" t="s">
        <v>309</v>
      </c>
      <c r="B199" s="276">
        <v>10.66471877282688</v>
      </c>
      <c r="C199" s="86">
        <v>0</v>
      </c>
      <c r="E199" s="280" t="s">
        <v>309</v>
      </c>
      <c r="F199" s="276">
        <v>21.719016313610908</v>
      </c>
      <c r="G199" s="86">
        <v>0</v>
      </c>
      <c r="I199" s="280" t="s">
        <v>309</v>
      </c>
      <c r="J199" s="276">
        <v>24.105186267348429</v>
      </c>
      <c r="K199" s="86">
        <v>0</v>
      </c>
      <c r="M199" s="280" t="s">
        <v>309</v>
      </c>
      <c r="N199" s="276">
        <v>43.511078646213782</v>
      </c>
      <c r="O199" s="86">
        <v>0</v>
      </c>
    </row>
    <row r="200" spans="1:15" x14ac:dyDescent="0.25">
      <c r="A200" s="280" t="s">
        <v>309</v>
      </c>
      <c r="B200" s="276">
        <v>17.802385008517888</v>
      </c>
      <c r="C200" s="86">
        <v>0</v>
      </c>
      <c r="E200" s="280" t="s">
        <v>309</v>
      </c>
      <c r="F200" s="276">
        <v>32.41056218057922</v>
      </c>
      <c r="G200" s="86">
        <v>0</v>
      </c>
      <c r="I200" s="280" t="s">
        <v>309</v>
      </c>
      <c r="J200" s="276">
        <v>16.993185689948891</v>
      </c>
      <c r="K200" s="86">
        <v>0</v>
      </c>
      <c r="M200" s="280" t="s">
        <v>309</v>
      </c>
      <c r="N200" s="276">
        <v>32.793867120954005</v>
      </c>
      <c r="O200" s="86">
        <v>0</v>
      </c>
    </row>
    <row r="201" spans="1:15" x14ac:dyDescent="0.25">
      <c r="A201" s="280" t="s">
        <v>309</v>
      </c>
      <c r="B201" s="276">
        <v>25.932146456163924</v>
      </c>
      <c r="C201" s="86">
        <v>0</v>
      </c>
      <c r="E201" s="280" t="s">
        <v>309</v>
      </c>
      <c r="F201" s="276">
        <v>28.988915015115889</v>
      </c>
      <c r="G201" s="86">
        <v>0</v>
      </c>
      <c r="I201" s="280" t="s">
        <v>309</v>
      </c>
      <c r="J201" s="276">
        <v>8.09539805172993</v>
      </c>
      <c r="K201" s="86">
        <v>0</v>
      </c>
      <c r="M201" s="280" t="s">
        <v>309</v>
      </c>
      <c r="N201" s="276">
        <v>36.983540476990257</v>
      </c>
      <c r="O201" s="86">
        <v>0</v>
      </c>
    </row>
    <row r="202" spans="1:15" x14ac:dyDescent="0.25">
      <c r="A202" s="280" t="s">
        <v>309</v>
      </c>
      <c r="B202" s="276">
        <v>16.366158113730929</v>
      </c>
      <c r="C202" s="86">
        <v>0</v>
      </c>
      <c r="E202" s="280" t="s">
        <v>309</v>
      </c>
      <c r="F202" s="276">
        <v>25.277392510402219</v>
      </c>
      <c r="G202" s="86">
        <v>0</v>
      </c>
      <c r="I202" s="280" t="s">
        <v>309</v>
      </c>
      <c r="J202" s="276">
        <v>15.742024965325937</v>
      </c>
      <c r="K202" s="86">
        <v>0</v>
      </c>
      <c r="M202" s="280" t="s">
        <v>309</v>
      </c>
      <c r="N202" s="276">
        <v>42.614424410540913</v>
      </c>
      <c r="O202" s="86">
        <v>0</v>
      </c>
    </row>
    <row r="203" spans="1:15" x14ac:dyDescent="0.25">
      <c r="A203" s="280" t="s">
        <v>309</v>
      </c>
      <c r="B203" s="276">
        <v>16.461399819765695</v>
      </c>
      <c r="C203" s="86">
        <v>0</v>
      </c>
      <c r="E203" s="280" t="s">
        <v>309</v>
      </c>
      <c r="F203" s="276">
        <v>48.332832682487229</v>
      </c>
      <c r="G203" s="86">
        <v>0</v>
      </c>
      <c r="I203" s="280" t="s">
        <v>309</v>
      </c>
      <c r="J203" s="276">
        <v>12.496245118654251</v>
      </c>
      <c r="K203" s="86">
        <v>0</v>
      </c>
      <c r="M203" s="280" t="s">
        <v>309</v>
      </c>
      <c r="N203" s="276">
        <v>22.709522379092821</v>
      </c>
      <c r="O203" s="86">
        <v>0</v>
      </c>
    </row>
    <row r="204" spans="1:15" x14ac:dyDescent="0.25">
      <c r="A204" s="280" t="s">
        <v>309</v>
      </c>
      <c r="B204" s="276">
        <v>10.268948655256724</v>
      </c>
      <c r="C204" s="86">
        <v>0</v>
      </c>
      <c r="E204" s="280" t="s">
        <v>309</v>
      </c>
      <c r="F204" s="276">
        <v>37.381146427601195</v>
      </c>
      <c r="G204" s="86">
        <v>0</v>
      </c>
      <c r="I204" s="280" t="s">
        <v>309</v>
      </c>
      <c r="J204" s="276">
        <v>8.5031241510459115</v>
      </c>
      <c r="K204" s="86">
        <v>0</v>
      </c>
      <c r="M204" s="280" t="s">
        <v>309</v>
      </c>
      <c r="N204" s="276">
        <v>43.846780766096174</v>
      </c>
      <c r="O204" s="86">
        <v>0</v>
      </c>
    </row>
    <row r="205" spans="1:15" x14ac:dyDescent="0.25">
      <c r="A205" s="280" t="s">
        <v>309</v>
      </c>
      <c r="B205" s="276">
        <v>19.103568320278502</v>
      </c>
      <c r="C205" s="86">
        <v>0</v>
      </c>
      <c r="E205" s="280" t="s">
        <v>309</v>
      </c>
      <c r="F205" s="276">
        <v>40.339425587467368</v>
      </c>
      <c r="G205" s="86">
        <v>0</v>
      </c>
      <c r="I205" s="280" t="s">
        <v>309</v>
      </c>
      <c r="J205" s="276">
        <v>12.532637075718014</v>
      </c>
      <c r="K205" s="86">
        <v>0</v>
      </c>
      <c r="M205" s="280" t="s">
        <v>309</v>
      </c>
      <c r="N205" s="276">
        <v>28.024369016536117</v>
      </c>
      <c r="O205" s="86">
        <v>0</v>
      </c>
    </row>
    <row r="206" spans="1:15" x14ac:dyDescent="0.25">
      <c r="A206" s="280" t="s">
        <v>309</v>
      </c>
      <c r="B206" s="276">
        <v>17.73022544898739</v>
      </c>
      <c r="C206" s="86">
        <v>0</v>
      </c>
      <c r="E206" s="280" t="s">
        <v>309</v>
      </c>
      <c r="F206" s="276">
        <v>38.288116163546043</v>
      </c>
      <c r="G206" s="86">
        <v>0</v>
      </c>
      <c r="I206" s="280" t="s">
        <v>309</v>
      </c>
      <c r="J206" s="276">
        <v>15.093618647306076</v>
      </c>
      <c r="K206" s="86">
        <v>0</v>
      </c>
      <c r="M206" s="280" t="s">
        <v>309</v>
      </c>
      <c r="N206" s="276">
        <v>28.888039740160487</v>
      </c>
      <c r="O206" s="86">
        <v>0</v>
      </c>
    </row>
    <row r="207" spans="1:15" x14ac:dyDescent="0.25">
      <c r="A207" s="280" t="s">
        <v>309</v>
      </c>
      <c r="B207" s="276">
        <v>23.8314447592068</v>
      </c>
      <c r="C207" s="86">
        <v>0</v>
      </c>
      <c r="E207" s="280" t="s">
        <v>309</v>
      </c>
      <c r="F207" s="276">
        <v>26.451841359773372</v>
      </c>
      <c r="G207" s="86">
        <v>0</v>
      </c>
      <c r="I207" s="280" t="s">
        <v>309</v>
      </c>
      <c r="J207" s="276">
        <v>7.9674220963172813</v>
      </c>
      <c r="K207" s="86">
        <v>0</v>
      </c>
      <c r="M207" s="280" t="s">
        <v>309</v>
      </c>
      <c r="N207" s="276">
        <v>41.74929178470255</v>
      </c>
      <c r="O207" s="86">
        <v>0</v>
      </c>
    </row>
    <row r="208" spans="1:15" x14ac:dyDescent="0.25">
      <c r="A208" s="280" t="s">
        <v>309</v>
      </c>
      <c r="B208" s="276">
        <v>14.440572977158341</v>
      </c>
      <c r="C208" s="86">
        <v>0</v>
      </c>
      <c r="E208" s="280" t="s">
        <v>309</v>
      </c>
      <c r="F208" s="276">
        <v>24.274099883855982</v>
      </c>
      <c r="G208" s="86">
        <v>0</v>
      </c>
      <c r="I208" s="280" t="s">
        <v>309</v>
      </c>
      <c r="J208" s="276">
        <v>20.828493999225707</v>
      </c>
      <c r="K208" s="86">
        <v>0</v>
      </c>
      <c r="M208" s="280" t="s">
        <v>309</v>
      </c>
      <c r="N208" s="276">
        <v>40.456833139759965</v>
      </c>
      <c r="O208" s="86">
        <v>0</v>
      </c>
    </row>
    <row r="209" spans="1:15" x14ac:dyDescent="0.25">
      <c r="A209" s="280" t="s">
        <v>309</v>
      </c>
      <c r="B209" s="276">
        <v>29.13931436907367</v>
      </c>
      <c r="C209" s="86">
        <v>0</v>
      </c>
      <c r="E209" s="280" t="s">
        <v>309</v>
      </c>
      <c r="F209" s="276">
        <v>14.15025528811087</v>
      </c>
      <c r="G209" s="86">
        <v>0</v>
      </c>
      <c r="I209" s="280" t="s">
        <v>309</v>
      </c>
      <c r="J209" s="276">
        <v>19.693654266958426</v>
      </c>
      <c r="K209" s="86">
        <v>0</v>
      </c>
      <c r="M209" s="280" t="s">
        <v>309</v>
      </c>
      <c r="N209" s="276">
        <v>37.016776075857038</v>
      </c>
      <c r="O209" s="86">
        <v>0</v>
      </c>
    </row>
    <row r="210" spans="1:15" x14ac:dyDescent="0.25">
      <c r="A210" s="280" t="s">
        <v>309</v>
      </c>
      <c r="B210" s="276">
        <v>14.806866952789699</v>
      </c>
      <c r="C210" s="86">
        <v>0</v>
      </c>
      <c r="E210" s="280" t="s">
        <v>309</v>
      </c>
      <c r="F210" s="276">
        <v>36.802575107296136</v>
      </c>
      <c r="G210" s="86">
        <v>0</v>
      </c>
      <c r="I210" s="280" t="s">
        <v>309</v>
      </c>
      <c r="J210" s="276">
        <v>12.446351931330472</v>
      </c>
      <c r="K210" s="86">
        <v>0</v>
      </c>
      <c r="M210" s="280" t="s">
        <v>309</v>
      </c>
      <c r="N210" s="276">
        <v>35.944206008583691</v>
      </c>
      <c r="O210" s="86">
        <v>0</v>
      </c>
    </row>
    <row r="211" spans="1:15" x14ac:dyDescent="0.25">
      <c r="A211" s="280" t="s">
        <v>309</v>
      </c>
      <c r="B211" s="276">
        <v>14.504563233376794</v>
      </c>
      <c r="C211" s="86">
        <v>0</v>
      </c>
      <c r="E211" s="280" t="s">
        <v>309</v>
      </c>
      <c r="F211" s="276">
        <v>13.461538461538462</v>
      </c>
      <c r="G211" s="86">
        <v>0</v>
      </c>
      <c r="I211" s="280" t="s">
        <v>309</v>
      </c>
      <c r="J211" s="276">
        <v>26.531942633637552</v>
      </c>
      <c r="K211" s="86">
        <v>0</v>
      </c>
      <c r="M211" s="280" t="s">
        <v>309</v>
      </c>
      <c r="N211" s="276">
        <v>45.501955671447199</v>
      </c>
      <c r="O211" s="86">
        <v>0</v>
      </c>
    </row>
    <row r="212" spans="1:15" x14ac:dyDescent="0.25">
      <c r="A212" s="280" t="s">
        <v>309</v>
      </c>
      <c r="B212" s="276">
        <v>13.11766797013864</v>
      </c>
      <c r="C212" s="86">
        <v>0</v>
      </c>
      <c r="E212" s="280" t="s">
        <v>309</v>
      </c>
      <c r="F212" s="276">
        <v>34.41166014930679</v>
      </c>
      <c r="G212" s="86">
        <v>0</v>
      </c>
      <c r="I212" s="280" t="s">
        <v>309</v>
      </c>
      <c r="J212" s="276">
        <v>13.224315677212939</v>
      </c>
      <c r="K212" s="86">
        <v>0</v>
      </c>
      <c r="M212" s="280" t="s">
        <v>309</v>
      </c>
      <c r="N212" s="276">
        <v>39.246356203341627</v>
      </c>
      <c r="O212" s="86">
        <v>0</v>
      </c>
    </row>
    <row r="213" spans="1:15" x14ac:dyDescent="0.25">
      <c r="A213" s="280" t="s">
        <v>309</v>
      </c>
      <c r="B213" s="276">
        <v>11.75684702738811</v>
      </c>
      <c r="C213" s="86">
        <v>0</v>
      </c>
      <c r="E213" s="280" t="s">
        <v>309</v>
      </c>
      <c r="F213" s="276">
        <v>17.167668670674683</v>
      </c>
      <c r="G213" s="86">
        <v>0</v>
      </c>
      <c r="I213" s="280" t="s">
        <v>309</v>
      </c>
      <c r="J213" s="276">
        <v>16.165664662658653</v>
      </c>
      <c r="K213" s="86">
        <v>0</v>
      </c>
      <c r="M213" s="280" t="s">
        <v>309</v>
      </c>
      <c r="N213" s="276">
        <v>54.90981963927856</v>
      </c>
      <c r="O213" s="86">
        <v>0</v>
      </c>
    </row>
    <row r="214" spans="1:15" x14ac:dyDescent="0.25">
      <c r="A214" s="280" t="s">
        <v>309</v>
      </c>
      <c r="B214" s="276">
        <v>20.885466794995189</v>
      </c>
      <c r="C214" s="86">
        <v>0</v>
      </c>
      <c r="E214" s="280" t="s">
        <v>309</v>
      </c>
      <c r="F214" s="276">
        <v>18.431183830606351</v>
      </c>
      <c r="G214" s="86">
        <v>0</v>
      </c>
      <c r="I214" s="280" t="s">
        <v>309</v>
      </c>
      <c r="J214" s="276">
        <v>15.543792107795959</v>
      </c>
      <c r="K214" s="86">
        <v>0</v>
      </c>
      <c r="M214" s="280" t="s">
        <v>309</v>
      </c>
      <c r="N214" s="276">
        <v>45.139557266602502</v>
      </c>
      <c r="O214" s="86">
        <v>0</v>
      </c>
    </row>
    <row r="215" spans="1:15" x14ac:dyDescent="0.25">
      <c r="A215" s="280" t="s">
        <v>309</v>
      </c>
      <c r="B215" s="276">
        <v>9.8316358345458319</v>
      </c>
      <c r="C215" s="86">
        <v>0</v>
      </c>
      <c r="E215" s="280" t="s">
        <v>309</v>
      </c>
      <c r="F215" s="276">
        <v>14.633132404905425</v>
      </c>
      <c r="G215" s="86">
        <v>0</v>
      </c>
      <c r="I215" s="280" t="s">
        <v>309</v>
      </c>
      <c r="J215" s="276">
        <v>30.804406568281024</v>
      </c>
      <c r="K215" s="86">
        <v>0</v>
      </c>
      <c r="M215" s="280" t="s">
        <v>309</v>
      </c>
      <c r="N215" s="276">
        <v>44.730825192267723</v>
      </c>
      <c r="O215" s="86">
        <v>0</v>
      </c>
    </row>
    <row r="216" spans="1:15" x14ac:dyDescent="0.25">
      <c r="A216" s="280" t="s">
        <v>309</v>
      </c>
      <c r="B216" s="276">
        <v>15.505683474205769</v>
      </c>
      <c r="C216" s="86">
        <v>0</v>
      </c>
      <c r="E216" s="280" t="s">
        <v>309</v>
      </c>
      <c r="F216" s="276">
        <v>37.802389973768577</v>
      </c>
      <c r="G216" s="86">
        <v>0</v>
      </c>
      <c r="I216" s="280" t="s">
        <v>309</v>
      </c>
      <c r="J216" s="276">
        <v>20.868551442728066</v>
      </c>
      <c r="K216" s="86">
        <v>0</v>
      </c>
      <c r="M216" s="280" t="s">
        <v>309</v>
      </c>
      <c r="N216" s="276">
        <v>25.823375109297579</v>
      </c>
      <c r="O216" s="86">
        <v>0</v>
      </c>
    </row>
    <row r="217" spans="1:15" x14ac:dyDescent="0.25">
      <c r="A217" s="280" t="s">
        <v>309</v>
      </c>
      <c r="B217" s="276">
        <v>10.816044260027663</v>
      </c>
      <c r="C217" s="86">
        <v>0</v>
      </c>
      <c r="E217" s="280" t="s">
        <v>309</v>
      </c>
      <c r="F217" s="276">
        <v>22.517289073305673</v>
      </c>
      <c r="G217" s="86">
        <v>0</v>
      </c>
      <c r="I217" s="280" t="s">
        <v>309</v>
      </c>
      <c r="J217" s="276">
        <v>13.80359612724758</v>
      </c>
      <c r="K217" s="86">
        <v>0</v>
      </c>
      <c r="M217" s="280" t="s">
        <v>309</v>
      </c>
      <c r="N217" s="276">
        <v>52.863070539419091</v>
      </c>
      <c r="O217" s="86">
        <v>0</v>
      </c>
    </row>
    <row r="218" spans="1:15" x14ac:dyDescent="0.25">
      <c r="A218" s="280" t="s">
        <v>309</v>
      </c>
      <c r="B218" s="276">
        <v>12.752772341813436</v>
      </c>
      <c r="C218" s="86">
        <v>0</v>
      </c>
      <c r="E218" s="280" t="s">
        <v>309</v>
      </c>
      <c r="F218" s="276">
        <v>45.009784735812133</v>
      </c>
      <c r="G218" s="86">
        <v>0</v>
      </c>
      <c r="I218" s="280" t="s">
        <v>309</v>
      </c>
      <c r="J218" s="276">
        <v>13.307240704500977</v>
      </c>
      <c r="K218" s="86">
        <v>0</v>
      </c>
      <c r="M218" s="280" t="s">
        <v>309</v>
      </c>
      <c r="N218" s="276">
        <v>28.93020221787345</v>
      </c>
      <c r="O218" s="86">
        <v>0</v>
      </c>
    </row>
    <row r="219" spans="1:15" x14ac:dyDescent="0.25">
      <c r="A219" s="280" t="s">
        <v>309</v>
      </c>
      <c r="B219" s="276">
        <v>14.707750952986023</v>
      </c>
      <c r="C219" s="86">
        <v>0</v>
      </c>
      <c r="E219" s="280" t="s">
        <v>309</v>
      </c>
      <c r="F219" s="276">
        <v>17.53494282083863</v>
      </c>
      <c r="G219" s="86">
        <v>0</v>
      </c>
      <c r="I219" s="280" t="s">
        <v>309</v>
      </c>
      <c r="J219" s="276">
        <v>5.7496823379923763</v>
      </c>
      <c r="K219" s="86">
        <v>0</v>
      </c>
      <c r="M219" s="280" t="s">
        <v>309</v>
      </c>
      <c r="N219" s="276">
        <v>62.00762388818297</v>
      </c>
      <c r="O219" s="86">
        <v>0</v>
      </c>
    </row>
    <row r="220" spans="1:15" x14ac:dyDescent="0.25">
      <c r="A220" s="280" t="s">
        <v>309</v>
      </c>
      <c r="B220" s="276">
        <v>6.0701956271576529</v>
      </c>
      <c r="C220" s="86">
        <v>0</v>
      </c>
      <c r="E220" s="280" t="s">
        <v>309</v>
      </c>
      <c r="F220" s="276">
        <v>8.3141542002301492</v>
      </c>
      <c r="G220" s="86">
        <v>0</v>
      </c>
      <c r="I220" s="280" t="s">
        <v>309</v>
      </c>
      <c r="J220" s="276">
        <v>17.922899884925201</v>
      </c>
      <c r="K220" s="86">
        <v>0</v>
      </c>
      <c r="M220" s="280" t="s">
        <v>309</v>
      </c>
      <c r="N220" s="276">
        <v>67.692750287687005</v>
      </c>
      <c r="O220" s="86">
        <v>0</v>
      </c>
    </row>
    <row r="221" spans="1:15" x14ac:dyDescent="0.25">
      <c r="A221" s="280" t="s">
        <v>309</v>
      </c>
      <c r="B221" s="276">
        <v>14.120815698345519</v>
      </c>
      <c r="C221" s="86">
        <v>0</v>
      </c>
      <c r="E221" s="280" t="s">
        <v>309</v>
      </c>
      <c r="F221" s="276">
        <v>15.198153135821471</v>
      </c>
      <c r="G221" s="86">
        <v>0</v>
      </c>
      <c r="I221" s="280" t="s">
        <v>309</v>
      </c>
      <c r="J221" s="276">
        <v>21.392843401308195</v>
      </c>
      <c r="K221" s="86">
        <v>0</v>
      </c>
      <c r="M221" s="280" t="s">
        <v>309</v>
      </c>
      <c r="N221" s="276">
        <v>49.288187764524814</v>
      </c>
      <c r="O221" s="86">
        <v>0</v>
      </c>
    </row>
    <row r="222" spans="1:15" x14ac:dyDescent="0.25">
      <c r="A222" s="280" t="s">
        <v>309</v>
      </c>
      <c r="B222" s="276">
        <v>15.886246629075753</v>
      </c>
      <c r="C222" s="86">
        <v>0</v>
      </c>
      <c r="E222" s="280" t="s">
        <v>309</v>
      </c>
      <c r="F222" s="276">
        <v>15.003677371904878</v>
      </c>
      <c r="G222" s="86">
        <v>0</v>
      </c>
      <c r="I222" s="280" t="s">
        <v>309</v>
      </c>
      <c r="J222" s="276">
        <v>20.372640353027702</v>
      </c>
      <c r="K222" s="86">
        <v>0</v>
      </c>
      <c r="M222" s="280" t="s">
        <v>309</v>
      </c>
      <c r="N222" s="276">
        <v>48.737435645991667</v>
      </c>
      <c r="O222" s="86">
        <v>0</v>
      </c>
    </row>
    <row r="223" spans="1:15" x14ac:dyDescent="0.25">
      <c r="A223" s="280" t="s">
        <v>309</v>
      </c>
      <c r="B223" s="276">
        <v>22.989233692210259</v>
      </c>
      <c r="C223" s="86">
        <v>0</v>
      </c>
      <c r="E223" s="280" t="s">
        <v>309</v>
      </c>
      <c r="F223" s="276">
        <v>13.362887903736542</v>
      </c>
      <c r="G223" s="86">
        <v>0</v>
      </c>
      <c r="I223" s="280" t="s">
        <v>309</v>
      </c>
      <c r="J223" s="276">
        <v>9.4363521215959469</v>
      </c>
      <c r="K223" s="86">
        <v>0</v>
      </c>
      <c r="M223" s="280" t="s">
        <v>309</v>
      </c>
      <c r="N223" s="276">
        <v>54.211526282457257</v>
      </c>
      <c r="O223" s="86">
        <v>0</v>
      </c>
    </row>
    <row r="224" spans="1:15" x14ac:dyDescent="0.25">
      <c r="A224" s="280" t="s">
        <v>309</v>
      </c>
      <c r="B224" s="276">
        <v>21.302495435179551</v>
      </c>
      <c r="C224" s="86">
        <v>0</v>
      </c>
      <c r="E224" s="280" t="s">
        <v>309</v>
      </c>
      <c r="F224" s="276">
        <v>6.3907486305538646</v>
      </c>
      <c r="G224" s="86">
        <v>0</v>
      </c>
      <c r="I224" s="280" t="s">
        <v>309</v>
      </c>
      <c r="J224" s="276">
        <v>18.502738892270237</v>
      </c>
      <c r="K224" s="86">
        <v>0</v>
      </c>
      <c r="M224" s="280" t="s">
        <v>309</v>
      </c>
      <c r="N224" s="276">
        <v>53.804017041996346</v>
      </c>
      <c r="O224" s="86">
        <v>0</v>
      </c>
    </row>
    <row r="225" spans="1:15" x14ac:dyDescent="0.25">
      <c r="A225" s="280" t="s">
        <v>309</v>
      </c>
      <c r="B225" s="276">
        <v>21.54340836012862</v>
      </c>
      <c r="C225" s="86">
        <v>0</v>
      </c>
      <c r="E225" s="280" t="s">
        <v>309</v>
      </c>
      <c r="F225" s="276">
        <v>25.223294033583421</v>
      </c>
      <c r="G225" s="86">
        <v>0</v>
      </c>
      <c r="I225" s="280" t="s">
        <v>309</v>
      </c>
      <c r="J225" s="276">
        <v>22.079314040728832</v>
      </c>
      <c r="K225" s="86">
        <v>0</v>
      </c>
      <c r="M225" s="280" t="s">
        <v>309</v>
      </c>
      <c r="N225" s="276">
        <v>31.15398356555913</v>
      </c>
      <c r="O225" s="86">
        <v>0</v>
      </c>
    </row>
    <row r="226" spans="1:15" x14ac:dyDescent="0.25">
      <c r="A226" s="280" t="s">
        <v>309</v>
      </c>
      <c r="B226" s="276">
        <v>8.4396467124631993</v>
      </c>
      <c r="C226" s="86">
        <v>0</v>
      </c>
      <c r="E226" s="280" t="s">
        <v>309</v>
      </c>
      <c r="F226" s="276">
        <v>28.590121033693162</v>
      </c>
      <c r="G226" s="86">
        <v>0</v>
      </c>
      <c r="I226" s="280" t="s">
        <v>309</v>
      </c>
      <c r="J226" s="276">
        <v>33.464180569185473</v>
      </c>
      <c r="K226" s="86">
        <v>0</v>
      </c>
      <c r="M226" s="280" t="s">
        <v>309</v>
      </c>
      <c r="N226" s="276">
        <v>29.506051684658164</v>
      </c>
      <c r="O226" s="86">
        <v>0</v>
      </c>
    </row>
    <row r="227" spans="1:15" x14ac:dyDescent="0.25">
      <c r="A227" s="280" t="s">
        <v>309</v>
      </c>
      <c r="B227" s="276">
        <v>12.872946697955079</v>
      </c>
      <c r="C227" s="86">
        <v>0</v>
      </c>
      <c r="E227" s="280" t="s">
        <v>309</v>
      </c>
      <c r="F227" s="276">
        <v>13.14113308749581</v>
      </c>
      <c r="G227" s="86">
        <v>0</v>
      </c>
      <c r="I227" s="280" t="s">
        <v>309</v>
      </c>
      <c r="J227" s="276">
        <v>21.723097552799196</v>
      </c>
      <c r="K227" s="86">
        <v>0</v>
      </c>
      <c r="M227" s="280" t="s">
        <v>309</v>
      </c>
      <c r="N227" s="276">
        <v>52.262822661749922</v>
      </c>
      <c r="O227" s="86">
        <v>0</v>
      </c>
    </row>
    <row r="228" spans="1:15" x14ac:dyDescent="0.25">
      <c r="A228" s="280" t="s">
        <v>309</v>
      </c>
      <c r="B228" s="276">
        <v>18.568056648308417</v>
      </c>
      <c r="C228" s="86">
        <v>0</v>
      </c>
      <c r="E228" s="280" t="s">
        <v>309</v>
      </c>
      <c r="F228" s="276">
        <v>35.051140833988988</v>
      </c>
      <c r="G228" s="86">
        <v>0</v>
      </c>
      <c r="I228" s="280" t="s">
        <v>309</v>
      </c>
      <c r="J228" s="276">
        <v>21.754523996852875</v>
      </c>
      <c r="K228" s="86">
        <v>0</v>
      </c>
      <c r="M228" s="280" t="s">
        <v>309</v>
      </c>
      <c r="N228" s="276">
        <v>24.626278520849727</v>
      </c>
      <c r="O228" s="86">
        <v>0</v>
      </c>
    </row>
    <row r="229" spans="1:15" x14ac:dyDescent="0.25">
      <c r="A229" s="280" t="s">
        <v>309</v>
      </c>
      <c r="B229" s="276">
        <v>12.196914033798677</v>
      </c>
      <c r="C229" s="86">
        <v>0</v>
      </c>
      <c r="E229" s="280" t="s">
        <v>309</v>
      </c>
      <c r="F229" s="276">
        <v>39.309331373989714</v>
      </c>
      <c r="G229" s="86">
        <v>0</v>
      </c>
      <c r="I229" s="280" t="s">
        <v>309</v>
      </c>
      <c r="J229" s="276">
        <v>30.41880969875092</v>
      </c>
      <c r="K229" s="86">
        <v>0</v>
      </c>
      <c r="M229" s="280" t="s">
        <v>309</v>
      </c>
      <c r="N229" s="276">
        <v>18.074944893460689</v>
      </c>
      <c r="O229" s="86">
        <v>0</v>
      </c>
    </row>
    <row r="230" spans="1:15" x14ac:dyDescent="0.25">
      <c r="A230" s="280" t="s">
        <v>309</v>
      </c>
      <c r="B230" s="276">
        <v>18.116927260367095</v>
      </c>
      <c r="C230" s="86">
        <v>0</v>
      </c>
      <c r="E230" s="280" t="s">
        <v>309</v>
      </c>
      <c r="F230" s="276">
        <v>25.322909585316111</v>
      </c>
      <c r="G230" s="86">
        <v>0</v>
      </c>
      <c r="I230" s="280" t="s">
        <v>309</v>
      </c>
      <c r="J230" s="276">
        <v>25.968728755948334</v>
      </c>
      <c r="K230" s="86">
        <v>0</v>
      </c>
      <c r="M230" s="280" t="s">
        <v>309</v>
      </c>
      <c r="N230" s="276">
        <v>30.591434398368456</v>
      </c>
      <c r="O230" s="86">
        <v>0</v>
      </c>
    </row>
    <row r="231" spans="1:15" x14ac:dyDescent="0.25">
      <c r="A231" s="280" t="s">
        <v>309</v>
      </c>
      <c r="B231" s="276">
        <v>17.501739735560196</v>
      </c>
      <c r="C231" s="86">
        <v>0</v>
      </c>
      <c r="E231" s="280" t="s">
        <v>309</v>
      </c>
      <c r="F231" s="276">
        <v>29.993041057759225</v>
      </c>
      <c r="G231" s="86">
        <v>0</v>
      </c>
      <c r="I231" s="280" t="s">
        <v>309</v>
      </c>
      <c r="J231" s="276">
        <v>20.842032011134307</v>
      </c>
      <c r="K231" s="86">
        <v>0</v>
      </c>
      <c r="M231" s="280" t="s">
        <v>309</v>
      </c>
      <c r="N231" s="276">
        <v>31.663187195546278</v>
      </c>
      <c r="O231" s="86">
        <v>0</v>
      </c>
    </row>
    <row r="232" spans="1:15" x14ac:dyDescent="0.25">
      <c r="A232" s="280" t="s">
        <v>309</v>
      </c>
      <c r="B232" s="276">
        <v>9.4662638469284985</v>
      </c>
      <c r="C232" s="86">
        <v>0</v>
      </c>
      <c r="E232" s="280" t="s">
        <v>309</v>
      </c>
      <c r="F232" s="276">
        <v>22.087948976166498</v>
      </c>
      <c r="G232" s="86">
        <v>0</v>
      </c>
      <c r="I232" s="280" t="s">
        <v>309</v>
      </c>
      <c r="J232" s="276">
        <v>37.428667338032895</v>
      </c>
      <c r="K232" s="86">
        <v>0</v>
      </c>
      <c r="M232" s="280" t="s">
        <v>309</v>
      </c>
      <c r="N232" s="276">
        <v>31.017119838872105</v>
      </c>
      <c r="O232" s="86">
        <v>0</v>
      </c>
    </row>
    <row r="233" spans="1:15" x14ac:dyDescent="0.25">
      <c r="A233" s="280" t="s">
        <v>309</v>
      </c>
      <c r="B233" s="276">
        <v>15.205421431596781</v>
      </c>
      <c r="C233" s="86">
        <v>0</v>
      </c>
      <c r="E233" s="280" t="s">
        <v>309</v>
      </c>
      <c r="F233" s="276">
        <v>33.290978398983484</v>
      </c>
      <c r="G233" s="86">
        <v>0</v>
      </c>
      <c r="I233" s="280" t="s">
        <v>309</v>
      </c>
      <c r="J233" s="276">
        <v>7.9627276577721302</v>
      </c>
      <c r="K233" s="86">
        <v>0</v>
      </c>
      <c r="M233" s="280" t="s">
        <v>309</v>
      </c>
      <c r="N233" s="276">
        <v>43.540872511647606</v>
      </c>
      <c r="O233" s="86">
        <v>0</v>
      </c>
    </row>
    <row r="234" spans="1:15" x14ac:dyDescent="0.25">
      <c r="A234" s="280" t="s">
        <v>309</v>
      </c>
      <c r="B234" s="276">
        <v>7.0690230076692231</v>
      </c>
      <c r="C234" s="86">
        <v>0</v>
      </c>
      <c r="E234" s="280" t="s">
        <v>309</v>
      </c>
      <c r="F234" s="276">
        <v>27.00900300100033</v>
      </c>
      <c r="G234" s="86">
        <v>0</v>
      </c>
      <c r="I234" s="280" t="s">
        <v>309</v>
      </c>
      <c r="J234" s="276">
        <v>36.545515171723906</v>
      </c>
      <c r="K234" s="86">
        <v>0</v>
      </c>
      <c r="M234" s="280" t="s">
        <v>309</v>
      </c>
      <c r="N234" s="276">
        <v>29.376458819606537</v>
      </c>
      <c r="O234" s="86">
        <v>0</v>
      </c>
    </row>
    <row r="235" spans="1:15" x14ac:dyDescent="0.25">
      <c r="A235" s="280" t="s">
        <v>309</v>
      </c>
      <c r="B235" s="276">
        <v>12.655906089508436</v>
      </c>
      <c r="C235" s="86">
        <v>0</v>
      </c>
      <c r="E235" s="280" t="s">
        <v>309</v>
      </c>
      <c r="F235" s="276">
        <v>27.292736610418196</v>
      </c>
      <c r="G235" s="86">
        <v>0</v>
      </c>
      <c r="I235" s="280" t="s">
        <v>309</v>
      </c>
      <c r="J235" s="276">
        <v>16.287600880410857</v>
      </c>
      <c r="K235" s="86">
        <v>0</v>
      </c>
      <c r="M235" s="280" t="s">
        <v>309</v>
      </c>
      <c r="N235" s="276">
        <v>43.763756419662506</v>
      </c>
      <c r="O235" s="86">
        <v>0</v>
      </c>
    </row>
    <row r="236" spans="1:15" x14ac:dyDescent="0.25">
      <c r="A236" s="280" t="s">
        <v>309</v>
      </c>
      <c r="B236" s="276">
        <v>16.46039603960396</v>
      </c>
      <c r="C236" s="86">
        <v>0</v>
      </c>
      <c r="E236" s="280" t="s">
        <v>309</v>
      </c>
      <c r="F236" s="276">
        <v>22.937293729372936</v>
      </c>
      <c r="G236" s="86">
        <v>0</v>
      </c>
      <c r="I236" s="280" t="s">
        <v>309</v>
      </c>
      <c r="J236" s="276">
        <v>15.305280528052807</v>
      </c>
      <c r="K236" s="86">
        <v>0</v>
      </c>
      <c r="M236" s="280" t="s">
        <v>309</v>
      </c>
      <c r="N236" s="276">
        <v>45.297029702970299</v>
      </c>
      <c r="O236" s="86">
        <v>0</v>
      </c>
    </row>
    <row r="237" spans="1:15" x14ac:dyDescent="0.25">
      <c r="A237" s="280" t="s">
        <v>309</v>
      </c>
      <c r="B237" s="276">
        <v>14.741588622962192</v>
      </c>
      <c r="C237" s="86">
        <v>0</v>
      </c>
      <c r="E237" s="280" t="s">
        <v>309</v>
      </c>
      <c r="F237" s="276">
        <v>33.333333333333329</v>
      </c>
      <c r="G237" s="86">
        <v>0</v>
      </c>
      <c r="I237" s="280" t="s">
        <v>309</v>
      </c>
      <c r="J237" s="276">
        <v>25.008671522719389</v>
      </c>
      <c r="K237" s="86">
        <v>0</v>
      </c>
      <c r="M237" s="280" t="s">
        <v>309</v>
      </c>
      <c r="N237" s="276">
        <v>26.916406520985088</v>
      </c>
      <c r="O237" s="86">
        <v>0</v>
      </c>
    </row>
    <row r="238" spans="1:15" x14ac:dyDescent="0.25">
      <c r="A238" s="280" t="s">
        <v>309</v>
      </c>
      <c r="B238" s="276">
        <v>16.630535769588111</v>
      </c>
      <c r="C238" s="86">
        <v>0</v>
      </c>
      <c r="E238" s="280" t="s">
        <v>309</v>
      </c>
      <c r="F238" s="276">
        <v>6.069990709197894</v>
      </c>
      <c r="G238" s="86">
        <v>0</v>
      </c>
      <c r="I238" s="280" t="s">
        <v>309</v>
      </c>
      <c r="J238" s="276">
        <v>16.475689067822856</v>
      </c>
      <c r="K238" s="86">
        <v>0</v>
      </c>
      <c r="M238" s="280" t="s">
        <v>309</v>
      </c>
      <c r="N238" s="276">
        <v>60.823784453391141</v>
      </c>
      <c r="O238" s="86">
        <v>0</v>
      </c>
    </row>
    <row r="239" spans="1:15" x14ac:dyDescent="0.25">
      <c r="A239" s="280" t="s">
        <v>309</v>
      </c>
      <c r="B239" s="276">
        <v>10.95890410958904</v>
      </c>
      <c r="C239" s="86">
        <v>0</v>
      </c>
      <c r="E239" s="280" t="s">
        <v>309</v>
      </c>
      <c r="F239" s="276">
        <v>31.723143475126172</v>
      </c>
      <c r="G239" s="86">
        <v>0</v>
      </c>
      <c r="I239" s="280" t="s">
        <v>309</v>
      </c>
      <c r="J239" s="276">
        <v>16.58255227108868</v>
      </c>
      <c r="K239" s="86">
        <v>0</v>
      </c>
      <c r="M239" s="280" t="s">
        <v>309</v>
      </c>
      <c r="N239" s="276">
        <v>40.735400144196106</v>
      </c>
      <c r="O239" s="86">
        <v>0</v>
      </c>
    </row>
    <row r="240" spans="1:15" x14ac:dyDescent="0.25">
      <c r="A240" s="280" t="s">
        <v>309</v>
      </c>
      <c r="B240" s="276">
        <v>18.103448275862068</v>
      </c>
      <c r="C240" s="86">
        <v>0</v>
      </c>
      <c r="E240" s="280" t="s">
        <v>309</v>
      </c>
      <c r="F240" s="276">
        <v>7.5123152709359609</v>
      </c>
      <c r="G240" s="86">
        <v>0</v>
      </c>
      <c r="I240" s="280" t="s">
        <v>309</v>
      </c>
      <c r="J240" s="276">
        <v>25.123152709359609</v>
      </c>
      <c r="K240" s="86">
        <v>0</v>
      </c>
      <c r="M240" s="280" t="s">
        <v>309</v>
      </c>
      <c r="N240" s="276">
        <v>49.261083743842363</v>
      </c>
      <c r="O240" s="86">
        <v>0</v>
      </c>
    </row>
    <row r="241" spans="1:15" x14ac:dyDescent="0.25">
      <c r="A241" s="280" t="s">
        <v>309</v>
      </c>
      <c r="B241" s="276">
        <v>8.7953456536618742</v>
      </c>
      <c r="C241" s="86">
        <v>0</v>
      </c>
      <c r="E241" s="280" t="s">
        <v>309</v>
      </c>
      <c r="F241" s="276">
        <v>33.744010951403148</v>
      </c>
      <c r="G241" s="86">
        <v>0</v>
      </c>
      <c r="I241" s="280" t="s">
        <v>309</v>
      </c>
      <c r="J241" s="276">
        <v>10.198494182067078</v>
      </c>
      <c r="K241" s="86">
        <v>0</v>
      </c>
      <c r="M241" s="280" t="s">
        <v>309</v>
      </c>
      <c r="N241" s="276">
        <v>47.262149212867897</v>
      </c>
      <c r="O241" s="86">
        <v>0</v>
      </c>
    </row>
    <row r="242" spans="1:15" x14ac:dyDescent="0.25">
      <c r="A242" s="280" t="s">
        <v>309</v>
      </c>
      <c r="B242" s="276">
        <v>13.668744434550312</v>
      </c>
      <c r="C242" s="86">
        <v>0</v>
      </c>
      <c r="E242" s="280" t="s">
        <v>309</v>
      </c>
      <c r="F242" s="276">
        <v>13.268032056990206</v>
      </c>
      <c r="G242" s="86">
        <v>0</v>
      </c>
      <c r="I242" s="280" t="s">
        <v>309</v>
      </c>
      <c r="J242" s="276">
        <v>21.237756010685661</v>
      </c>
      <c r="K242" s="86">
        <v>0</v>
      </c>
      <c r="M242" s="280" t="s">
        <v>309</v>
      </c>
      <c r="N242" s="276">
        <v>51.825467497773822</v>
      </c>
      <c r="O242" s="86">
        <v>0</v>
      </c>
    </row>
    <row r="243" spans="1:15" x14ac:dyDescent="0.25">
      <c r="A243" s="280" t="s">
        <v>309</v>
      </c>
      <c r="B243" s="276">
        <v>34.649555774925958</v>
      </c>
      <c r="C243" s="86">
        <v>0</v>
      </c>
      <c r="E243" s="280" t="s">
        <v>309</v>
      </c>
      <c r="F243" s="276">
        <v>12.931885488647582</v>
      </c>
      <c r="G243" s="86">
        <v>0</v>
      </c>
      <c r="I243" s="280" t="s">
        <v>309</v>
      </c>
      <c r="J243" s="276">
        <v>16.041461006910168</v>
      </c>
      <c r="K243" s="86">
        <v>0</v>
      </c>
      <c r="M243" s="280" t="s">
        <v>309</v>
      </c>
      <c r="N243" s="276">
        <v>36.377097729516287</v>
      </c>
      <c r="O243" s="86">
        <v>0</v>
      </c>
    </row>
    <row r="244" spans="1:15" x14ac:dyDescent="0.25">
      <c r="A244" s="280" t="s">
        <v>309</v>
      </c>
      <c r="B244" s="276">
        <v>10.78600114744693</v>
      </c>
      <c r="C244" s="86">
        <v>0</v>
      </c>
      <c r="E244" s="280" t="s">
        <v>309</v>
      </c>
      <c r="F244" s="276">
        <v>43.574297188755018</v>
      </c>
      <c r="G244" s="86">
        <v>0</v>
      </c>
      <c r="I244" s="280" t="s">
        <v>309</v>
      </c>
      <c r="J244" s="276">
        <v>30.78026391279403</v>
      </c>
      <c r="K244" s="86">
        <v>0</v>
      </c>
      <c r="M244" s="280" t="s">
        <v>309</v>
      </c>
      <c r="N244" s="276">
        <v>14.859437751004014</v>
      </c>
      <c r="O244" s="86">
        <v>0</v>
      </c>
    </row>
    <row r="245" spans="1:15" x14ac:dyDescent="0.25">
      <c r="A245" s="280" t="s">
        <v>309</v>
      </c>
      <c r="B245" s="276">
        <v>14.877521613832853</v>
      </c>
      <c r="C245" s="86">
        <v>0</v>
      </c>
      <c r="E245" s="280" t="s">
        <v>309</v>
      </c>
      <c r="F245" s="276">
        <v>29.178674351585016</v>
      </c>
      <c r="G245" s="86">
        <v>0</v>
      </c>
      <c r="I245" s="280" t="s">
        <v>309</v>
      </c>
      <c r="J245" s="276">
        <v>27.125360230547553</v>
      </c>
      <c r="K245" s="86">
        <v>0</v>
      </c>
      <c r="M245" s="280" t="s">
        <v>309</v>
      </c>
      <c r="N245" s="276">
        <v>28.818443804034583</v>
      </c>
      <c r="O245" s="86">
        <v>0</v>
      </c>
    </row>
    <row r="246" spans="1:15" x14ac:dyDescent="0.25">
      <c r="A246" s="280" t="s">
        <v>309</v>
      </c>
      <c r="B246" s="276">
        <v>14.281481481481482</v>
      </c>
      <c r="C246" s="86">
        <v>0</v>
      </c>
      <c r="E246" s="280" t="s">
        <v>309</v>
      </c>
      <c r="F246" s="276">
        <v>30.577777777777776</v>
      </c>
      <c r="G246" s="86">
        <v>0</v>
      </c>
      <c r="I246" s="280" t="s">
        <v>309</v>
      </c>
      <c r="J246" s="276">
        <v>24.296296296296298</v>
      </c>
      <c r="K246" s="86">
        <v>0</v>
      </c>
      <c r="M246" s="280" t="s">
        <v>309</v>
      </c>
      <c r="N246" s="276">
        <v>30.844444444444445</v>
      </c>
      <c r="O246" s="86">
        <v>0</v>
      </c>
    </row>
    <row r="247" spans="1:15" x14ac:dyDescent="0.25">
      <c r="A247" s="280" t="s">
        <v>309</v>
      </c>
      <c r="B247" s="276">
        <v>12.011076497057806</v>
      </c>
      <c r="C247" s="86">
        <v>0</v>
      </c>
      <c r="E247" s="280" t="s">
        <v>309</v>
      </c>
      <c r="F247" s="276">
        <v>20.768431983385256</v>
      </c>
      <c r="G247" s="86">
        <v>0</v>
      </c>
      <c r="I247" s="280" t="s">
        <v>309</v>
      </c>
      <c r="J247" s="276">
        <v>31.118033921772238</v>
      </c>
      <c r="K247" s="86">
        <v>0</v>
      </c>
      <c r="M247" s="280" t="s">
        <v>309</v>
      </c>
      <c r="N247" s="276">
        <v>36.102457597784699</v>
      </c>
      <c r="O247" s="86">
        <v>0</v>
      </c>
    </row>
    <row r="248" spans="1:15" x14ac:dyDescent="0.25">
      <c r="A248" s="280" t="s">
        <v>309</v>
      </c>
      <c r="B248" s="276">
        <v>11.537262238852509</v>
      </c>
      <c r="C248" s="86">
        <v>0</v>
      </c>
      <c r="E248" s="280" t="s">
        <v>309</v>
      </c>
      <c r="F248" s="276">
        <v>27.845338322419703</v>
      </c>
      <c r="G248" s="86">
        <v>0</v>
      </c>
      <c r="I248" s="280" t="s">
        <v>309</v>
      </c>
      <c r="J248" s="276">
        <v>21.141253507951358</v>
      </c>
      <c r="K248" s="86">
        <v>0</v>
      </c>
      <c r="M248" s="280" t="s">
        <v>309</v>
      </c>
      <c r="N248" s="276">
        <v>39.476145930776426</v>
      </c>
      <c r="O248" s="86">
        <v>0</v>
      </c>
    </row>
    <row r="249" spans="1:15" x14ac:dyDescent="0.25">
      <c r="A249" s="280" t="s">
        <v>309</v>
      </c>
      <c r="B249" s="276">
        <v>11.487018095987411</v>
      </c>
      <c r="C249" s="86">
        <v>0</v>
      </c>
      <c r="E249" s="280" t="s">
        <v>309</v>
      </c>
      <c r="F249" s="276">
        <v>29.779701022816678</v>
      </c>
      <c r="G249" s="86">
        <v>0</v>
      </c>
      <c r="I249" s="280" t="s">
        <v>309</v>
      </c>
      <c r="J249" s="276">
        <v>9.1660110149488592</v>
      </c>
      <c r="K249" s="86">
        <v>0</v>
      </c>
      <c r="M249" s="280" t="s">
        <v>309</v>
      </c>
      <c r="N249" s="276">
        <v>49.567269866247052</v>
      </c>
      <c r="O249" s="86">
        <v>0</v>
      </c>
    </row>
    <row r="250" spans="1:15" x14ac:dyDescent="0.25">
      <c r="A250" s="280" t="s">
        <v>309</v>
      </c>
      <c r="B250" s="276">
        <v>17.395223073456513</v>
      </c>
      <c r="C250" s="86">
        <v>0</v>
      </c>
      <c r="E250" s="280" t="s">
        <v>309</v>
      </c>
      <c r="F250" s="276">
        <v>15.141955835962145</v>
      </c>
      <c r="G250" s="86">
        <v>0</v>
      </c>
      <c r="I250" s="280" t="s">
        <v>309</v>
      </c>
      <c r="J250" s="276">
        <v>19.558359621451103</v>
      </c>
      <c r="K250" s="86">
        <v>0</v>
      </c>
      <c r="M250" s="280" t="s">
        <v>309</v>
      </c>
      <c r="N250" s="276">
        <v>47.90446146913024</v>
      </c>
      <c r="O250" s="86">
        <v>0</v>
      </c>
    </row>
    <row r="251" spans="1:15" x14ac:dyDescent="0.25">
      <c r="A251" s="280" t="s">
        <v>309</v>
      </c>
      <c r="B251" s="276">
        <v>17.296737441740031</v>
      </c>
      <c r="C251" s="86">
        <v>0</v>
      </c>
      <c r="E251" s="280" t="s">
        <v>309</v>
      </c>
      <c r="F251" s="276">
        <v>29.673744174003108</v>
      </c>
      <c r="G251" s="86">
        <v>0</v>
      </c>
      <c r="I251" s="280" t="s">
        <v>309</v>
      </c>
      <c r="J251" s="276">
        <v>20.041429311237703</v>
      </c>
      <c r="K251" s="86">
        <v>0</v>
      </c>
      <c r="M251" s="280" t="s">
        <v>309</v>
      </c>
      <c r="N251" s="276">
        <v>32.988089073019161</v>
      </c>
      <c r="O251" s="86">
        <v>0</v>
      </c>
    </row>
    <row r="252" spans="1:15" x14ac:dyDescent="0.25">
      <c r="A252" s="280" t="s">
        <v>309</v>
      </c>
      <c r="B252" s="276">
        <v>15.323257766582705</v>
      </c>
      <c r="C252" s="86">
        <v>0</v>
      </c>
      <c r="E252" s="280" t="s">
        <v>309</v>
      </c>
      <c r="F252" s="276">
        <v>28.883291351805205</v>
      </c>
      <c r="G252" s="86">
        <v>0</v>
      </c>
      <c r="I252" s="280" t="s">
        <v>309</v>
      </c>
      <c r="J252" s="276">
        <v>11.376994122586062</v>
      </c>
      <c r="K252" s="86">
        <v>0</v>
      </c>
      <c r="M252" s="280" t="s">
        <v>309</v>
      </c>
      <c r="N252" s="276">
        <v>44.416456759026026</v>
      </c>
      <c r="O252" s="86">
        <v>0</v>
      </c>
    </row>
    <row r="253" spans="1:15" x14ac:dyDescent="0.25">
      <c r="A253" s="280" t="s">
        <v>309</v>
      </c>
      <c r="B253" s="276">
        <v>14.549180327868852</v>
      </c>
      <c r="C253" s="86">
        <v>0</v>
      </c>
      <c r="E253" s="280" t="s">
        <v>309</v>
      </c>
      <c r="F253" s="276">
        <v>33.452868852459019</v>
      </c>
      <c r="G253" s="86">
        <v>0</v>
      </c>
      <c r="I253" s="280" t="s">
        <v>309</v>
      </c>
      <c r="J253" s="276">
        <v>22.003073770491806</v>
      </c>
      <c r="K253" s="86">
        <v>0</v>
      </c>
      <c r="M253" s="280" t="s">
        <v>309</v>
      </c>
      <c r="N253" s="276">
        <v>29.994877049180328</v>
      </c>
      <c r="O253" s="86">
        <v>0</v>
      </c>
    </row>
    <row r="254" spans="1:15" x14ac:dyDescent="0.25">
      <c r="A254" s="280" t="s">
        <v>309</v>
      </c>
      <c r="B254" s="276">
        <v>28.941469489414693</v>
      </c>
      <c r="C254" s="86">
        <v>0</v>
      </c>
      <c r="E254" s="280" t="s">
        <v>309</v>
      </c>
      <c r="F254" s="276">
        <v>31.432129514321293</v>
      </c>
      <c r="G254" s="86">
        <v>0</v>
      </c>
      <c r="I254" s="280" t="s">
        <v>309</v>
      </c>
      <c r="J254" s="276">
        <v>9.4146948941469493</v>
      </c>
      <c r="K254" s="86">
        <v>0</v>
      </c>
      <c r="M254" s="280" t="s">
        <v>309</v>
      </c>
      <c r="N254" s="276">
        <v>30.211706102117059</v>
      </c>
      <c r="O254" s="86">
        <v>0</v>
      </c>
    </row>
    <row r="255" spans="1:15" x14ac:dyDescent="0.25">
      <c r="A255" s="280" t="s">
        <v>309</v>
      </c>
      <c r="B255" s="276">
        <v>20.470505617977526</v>
      </c>
      <c r="C255" s="86">
        <v>0</v>
      </c>
      <c r="E255" s="280" t="s">
        <v>309</v>
      </c>
      <c r="F255" s="276">
        <v>22.296348314606742</v>
      </c>
      <c r="G255" s="86">
        <v>0</v>
      </c>
      <c r="I255" s="280" t="s">
        <v>309</v>
      </c>
      <c r="J255" s="276">
        <v>12.183988764044944</v>
      </c>
      <c r="K255" s="86">
        <v>0</v>
      </c>
      <c r="M255" s="280" t="s">
        <v>309</v>
      </c>
      <c r="N255" s="276">
        <v>45.049157303370784</v>
      </c>
      <c r="O255" s="86">
        <v>0</v>
      </c>
    </row>
    <row r="256" spans="1:15" x14ac:dyDescent="0.25">
      <c r="A256" s="280" t="s">
        <v>309</v>
      </c>
      <c r="B256" s="276">
        <v>8.5453854918344092</v>
      </c>
      <c r="C256" s="86">
        <v>0</v>
      </c>
      <c r="E256" s="280" t="s">
        <v>309</v>
      </c>
      <c r="F256" s="276">
        <v>28.522597797189519</v>
      </c>
      <c r="G256" s="86">
        <v>0</v>
      </c>
      <c r="I256" s="280" t="s">
        <v>309</v>
      </c>
      <c r="J256" s="276">
        <v>4.633497911127991</v>
      </c>
      <c r="K256" s="86">
        <v>0</v>
      </c>
      <c r="M256" s="280" t="s">
        <v>309</v>
      </c>
      <c r="N256" s="276">
        <v>58.29851879984809</v>
      </c>
      <c r="O256" s="86">
        <v>0</v>
      </c>
    </row>
    <row r="257" spans="1:15" x14ac:dyDescent="0.25">
      <c r="A257" s="280" t="s">
        <v>309</v>
      </c>
      <c r="B257" s="276">
        <v>15.958858659588588</v>
      </c>
      <c r="C257" s="86">
        <v>0</v>
      </c>
      <c r="E257" s="280" t="s">
        <v>309</v>
      </c>
      <c r="F257" s="276">
        <v>19.011280690112805</v>
      </c>
      <c r="G257" s="86">
        <v>0</v>
      </c>
      <c r="I257" s="280" t="s">
        <v>309</v>
      </c>
      <c r="J257" s="276">
        <v>26.211015262110156</v>
      </c>
      <c r="K257" s="86">
        <v>0</v>
      </c>
      <c r="M257" s="280" t="s">
        <v>309</v>
      </c>
      <c r="N257" s="276">
        <v>38.818845388188457</v>
      </c>
      <c r="O257" s="86">
        <v>0</v>
      </c>
    </row>
    <row r="258" spans="1:15" x14ac:dyDescent="0.25">
      <c r="A258" s="280" t="s">
        <v>309</v>
      </c>
      <c r="B258" s="276">
        <v>20.283400809716596</v>
      </c>
      <c r="C258" s="86">
        <v>0</v>
      </c>
      <c r="E258" s="280" t="s">
        <v>309</v>
      </c>
      <c r="F258" s="276">
        <v>31.497975708502025</v>
      </c>
      <c r="G258" s="86">
        <v>0</v>
      </c>
      <c r="I258" s="280" t="s">
        <v>309</v>
      </c>
      <c r="J258" s="276">
        <v>11.133603238866396</v>
      </c>
      <c r="K258" s="86">
        <v>0</v>
      </c>
      <c r="M258" s="280" t="s">
        <v>309</v>
      </c>
      <c r="N258" s="276">
        <v>37.085020242914979</v>
      </c>
      <c r="O258" s="86">
        <v>0</v>
      </c>
    </row>
    <row r="259" spans="1:15" x14ac:dyDescent="0.25">
      <c r="A259" s="280" t="s">
        <v>309</v>
      </c>
      <c r="B259" s="276">
        <v>24.571603427172583</v>
      </c>
      <c r="C259" s="86">
        <v>0</v>
      </c>
      <c r="E259" s="280" t="s">
        <v>309</v>
      </c>
      <c r="F259" s="276">
        <v>24.81640146878825</v>
      </c>
      <c r="G259" s="86">
        <v>0</v>
      </c>
      <c r="I259" s="280" t="s">
        <v>309</v>
      </c>
      <c r="J259" s="276">
        <v>12.790697674418606</v>
      </c>
      <c r="K259" s="86">
        <v>0</v>
      </c>
      <c r="M259" s="280" t="s">
        <v>309</v>
      </c>
      <c r="N259" s="276">
        <v>37.821297429620564</v>
      </c>
      <c r="O259" s="86">
        <v>0</v>
      </c>
    </row>
    <row r="260" spans="1:15" x14ac:dyDescent="0.25">
      <c r="A260" s="280" t="s">
        <v>309</v>
      </c>
      <c r="B260" s="276">
        <v>18.834586466165412</v>
      </c>
      <c r="C260" s="86">
        <v>0</v>
      </c>
      <c r="E260" s="280" t="s">
        <v>309</v>
      </c>
      <c r="F260" s="276">
        <v>44.285714285714285</v>
      </c>
      <c r="G260" s="86">
        <v>0</v>
      </c>
      <c r="I260" s="280" t="s">
        <v>309</v>
      </c>
      <c r="J260" s="276">
        <v>8.1203007518797001</v>
      </c>
      <c r="K260" s="86">
        <v>0</v>
      </c>
      <c r="M260" s="280" t="s">
        <v>309</v>
      </c>
      <c r="N260" s="276">
        <v>28.7593984962406</v>
      </c>
      <c r="O260" s="86">
        <v>0</v>
      </c>
    </row>
    <row r="261" spans="1:15" x14ac:dyDescent="0.25">
      <c r="A261" s="280" t="s">
        <v>309</v>
      </c>
      <c r="B261" s="276">
        <v>17.482517482517483</v>
      </c>
      <c r="C261" s="86">
        <v>0</v>
      </c>
      <c r="E261" s="280" t="s">
        <v>309</v>
      </c>
      <c r="F261" s="276">
        <v>35.897435897435898</v>
      </c>
      <c r="G261" s="86">
        <v>0</v>
      </c>
      <c r="I261" s="280" t="s">
        <v>309</v>
      </c>
      <c r="J261" s="276">
        <v>25.699300699300696</v>
      </c>
      <c r="K261" s="86">
        <v>0</v>
      </c>
      <c r="M261" s="280" t="s">
        <v>309</v>
      </c>
      <c r="N261" s="276">
        <v>20.920745920745919</v>
      </c>
      <c r="O261" s="86">
        <v>0</v>
      </c>
    </row>
    <row r="262" spans="1:15" x14ac:dyDescent="0.25">
      <c r="A262" s="280" t="s">
        <v>309</v>
      </c>
      <c r="B262" s="276">
        <v>9.6043165467625897</v>
      </c>
      <c r="C262" s="86">
        <v>0</v>
      </c>
      <c r="E262" s="280" t="s">
        <v>309</v>
      </c>
      <c r="F262" s="276">
        <v>27.482014388489205</v>
      </c>
      <c r="G262" s="86">
        <v>0</v>
      </c>
      <c r="I262" s="280" t="s">
        <v>309</v>
      </c>
      <c r="J262" s="276">
        <v>24.064748201438849</v>
      </c>
      <c r="K262" s="86">
        <v>0</v>
      </c>
      <c r="M262" s="280" t="s">
        <v>309</v>
      </c>
      <c r="N262" s="276">
        <v>38.848920863309353</v>
      </c>
      <c r="O262" s="86">
        <v>0</v>
      </c>
    </row>
    <row r="263" spans="1:15" x14ac:dyDescent="0.25">
      <c r="A263" s="280" t="s">
        <v>309</v>
      </c>
      <c r="B263" s="276">
        <v>23.214285714285715</v>
      </c>
      <c r="C263" s="86">
        <v>0</v>
      </c>
      <c r="E263" s="280" t="s">
        <v>309</v>
      </c>
      <c r="F263" s="276">
        <v>19.507233273056059</v>
      </c>
      <c r="G263" s="86">
        <v>0</v>
      </c>
      <c r="I263" s="280" t="s">
        <v>309</v>
      </c>
      <c r="J263" s="276">
        <v>19.235985533453885</v>
      </c>
      <c r="K263" s="86">
        <v>0</v>
      </c>
      <c r="M263" s="280" t="s">
        <v>309</v>
      </c>
      <c r="N263" s="276">
        <v>38.042495479204341</v>
      </c>
      <c r="O263" s="86">
        <v>0</v>
      </c>
    </row>
    <row r="264" spans="1:15" x14ac:dyDescent="0.25">
      <c r="A264" s="280" t="s">
        <v>309</v>
      </c>
      <c r="B264" s="276">
        <v>16.923541855545484</v>
      </c>
      <c r="C264" s="86">
        <v>0</v>
      </c>
      <c r="E264" s="280" t="s">
        <v>309</v>
      </c>
      <c r="F264" s="276">
        <v>30.825022665457841</v>
      </c>
      <c r="G264" s="86">
        <v>0</v>
      </c>
      <c r="I264" s="280" t="s">
        <v>309</v>
      </c>
      <c r="J264" s="276">
        <v>13.992142641281355</v>
      </c>
      <c r="K264" s="86">
        <v>0</v>
      </c>
      <c r="M264" s="280" t="s">
        <v>309</v>
      </c>
      <c r="N264" s="276">
        <v>38.259292837715321</v>
      </c>
      <c r="O264" s="86">
        <v>0</v>
      </c>
    </row>
    <row r="265" spans="1:15" x14ac:dyDescent="0.25">
      <c r="A265" s="280" t="s">
        <v>309</v>
      </c>
      <c r="B265" s="276">
        <v>14.864099660249149</v>
      </c>
      <c r="C265" s="86">
        <v>0</v>
      </c>
      <c r="E265" s="280" t="s">
        <v>309</v>
      </c>
      <c r="F265" s="276">
        <v>23.782559456398641</v>
      </c>
      <c r="G265" s="86">
        <v>0</v>
      </c>
      <c r="I265" s="280" t="s">
        <v>309</v>
      </c>
      <c r="J265" s="276">
        <v>11.098527746319366</v>
      </c>
      <c r="K265" s="86">
        <v>0</v>
      </c>
      <c r="M265" s="280" t="s">
        <v>309</v>
      </c>
      <c r="N265" s="276">
        <v>50.254813137032841</v>
      </c>
      <c r="O265" s="86">
        <v>0</v>
      </c>
    </row>
    <row r="266" spans="1:15" x14ac:dyDescent="0.25">
      <c r="A266" s="280" t="s">
        <v>309</v>
      </c>
      <c r="B266" s="276">
        <v>15.789473684210526</v>
      </c>
      <c r="C266" s="86">
        <v>0</v>
      </c>
      <c r="E266" s="280" t="s">
        <v>309</v>
      </c>
      <c r="F266" s="276">
        <v>19.942713927676333</v>
      </c>
      <c r="G266" s="86">
        <v>0</v>
      </c>
      <c r="I266" s="280" t="s">
        <v>309</v>
      </c>
      <c r="J266" s="276">
        <v>15.503043322592195</v>
      </c>
      <c r="K266" s="86">
        <v>0</v>
      </c>
      <c r="M266" s="280" t="s">
        <v>309</v>
      </c>
      <c r="N266" s="276">
        <v>48.764769065520944</v>
      </c>
      <c r="O266" s="86">
        <v>0</v>
      </c>
    </row>
    <row r="267" spans="1:15" x14ac:dyDescent="0.25">
      <c r="A267" s="280" t="s">
        <v>309</v>
      </c>
      <c r="B267" s="276">
        <v>30.720480320213479</v>
      </c>
      <c r="C267" s="86">
        <v>0</v>
      </c>
      <c r="E267" s="280" t="s">
        <v>309</v>
      </c>
      <c r="F267" s="276">
        <v>20.446964643095399</v>
      </c>
      <c r="G267" s="86">
        <v>0</v>
      </c>
      <c r="I267" s="280" t="s">
        <v>309</v>
      </c>
      <c r="J267" s="276">
        <v>17.278185456971315</v>
      </c>
      <c r="K267" s="86">
        <v>0</v>
      </c>
      <c r="M267" s="280" t="s">
        <v>309</v>
      </c>
      <c r="N267" s="276">
        <v>31.554369579719815</v>
      </c>
      <c r="O267" s="86">
        <v>0</v>
      </c>
    </row>
    <row r="268" spans="1:15" x14ac:dyDescent="0.25">
      <c r="A268" s="280" t="s">
        <v>309</v>
      </c>
      <c r="B268" s="276">
        <v>22.760887428101888</v>
      </c>
      <c r="C268" s="86">
        <v>0</v>
      </c>
      <c r="E268" s="280" t="s">
        <v>309</v>
      </c>
      <c r="F268" s="276">
        <v>25.349219391947415</v>
      </c>
      <c r="G268" s="86">
        <v>0</v>
      </c>
      <c r="I268" s="280" t="s">
        <v>309</v>
      </c>
      <c r="J268" s="276">
        <v>22.350041084634348</v>
      </c>
      <c r="K268" s="86">
        <v>0</v>
      </c>
      <c r="M268" s="280" t="s">
        <v>309</v>
      </c>
      <c r="N268" s="276">
        <v>29.539852095316348</v>
      </c>
      <c r="O268" s="86">
        <v>0</v>
      </c>
    </row>
    <row r="269" spans="1:15" x14ac:dyDescent="0.25">
      <c r="A269" s="280" t="s">
        <v>309</v>
      </c>
      <c r="B269" s="276">
        <v>15.187637969094922</v>
      </c>
      <c r="C269" s="86">
        <v>0</v>
      </c>
      <c r="E269" s="280" t="s">
        <v>309</v>
      </c>
      <c r="F269" s="276">
        <v>37.615894039735096</v>
      </c>
      <c r="G269" s="86">
        <v>0</v>
      </c>
      <c r="I269" s="280" t="s">
        <v>309</v>
      </c>
      <c r="J269" s="276">
        <v>7.2406181015452544</v>
      </c>
      <c r="K269" s="86">
        <v>0</v>
      </c>
      <c r="M269" s="280" t="s">
        <v>309</v>
      </c>
      <c r="N269" s="276">
        <v>39.955849889624723</v>
      </c>
      <c r="O269" s="86">
        <v>0</v>
      </c>
    </row>
    <row r="270" spans="1:15" x14ac:dyDescent="0.25">
      <c r="A270" s="280" t="s">
        <v>309</v>
      </c>
      <c r="B270" s="276">
        <v>14.072847682119205</v>
      </c>
      <c r="C270" s="86">
        <v>0</v>
      </c>
      <c r="E270" s="280" t="s">
        <v>309</v>
      </c>
      <c r="F270" s="276">
        <v>36.423841059602644</v>
      </c>
      <c r="G270" s="86">
        <v>0</v>
      </c>
      <c r="I270" s="280" t="s">
        <v>309</v>
      </c>
      <c r="J270" s="276">
        <v>13.451986754966889</v>
      </c>
      <c r="K270" s="86">
        <v>0</v>
      </c>
      <c r="M270" s="280" t="s">
        <v>309</v>
      </c>
      <c r="N270" s="276">
        <v>36.051324503311264</v>
      </c>
      <c r="O270" s="86">
        <v>0</v>
      </c>
    </row>
    <row r="271" spans="1:15" x14ac:dyDescent="0.25">
      <c r="A271" s="280" t="s">
        <v>309</v>
      </c>
      <c r="B271" s="276">
        <v>18.812330009066184</v>
      </c>
      <c r="C271" s="86">
        <v>0</v>
      </c>
      <c r="E271" s="280" t="s">
        <v>309</v>
      </c>
      <c r="F271" s="276">
        <v>19.764279238440615</v>
      </c>
      <c r="G271" s="86">
        <v>0</v>
      </c>
      <c r="I271" s="280" t="s">
        <v>309</v>
      </c>
      <c r="J271" s="276">
        <v>25.657298277425205</v>
      </c>
      <c r="K271" s="86">
        <v>0</v>
      </c>
      <c r="M271" s="280" t="s">
        <v>309</v>
      </c>
      <c r="N271" s="276">
        <v>35.766092475067992</v>
      </c>
      <c r="O271" s="86">
        <v>0</v>
      </c>
    </row>
    <row r="272" spans="1:15" x14ac:dyDescent="0.25">
      <c r="A272" s="280" t="s">
        <v>309</v>
      </c>
      <c r="B272" s="276">
        <v>11.720791340052259</v>
      </c>
      <c r="C272" s="86">
        <v>0</v>
      </c>
      <c r="E272" s="280" t="s">
        <v>309</v>
      </c>
      <c r="F272" s="276">
        <v>36.84210526315789</v>
      </c>
      <c r="G272" s="86">
        <v>0</v>
      </c>
      <c r="I272" s="280" t="s">
        <v>309</v>
      </c>
      <c r="J272" s="276">
        <v>24.524076147816348</v>
      </c>
      <c r="K272" s="86">
        <v>0</v>
      </c>
      <c r="M272" s="280" t="s">
        <v>309</v>
      </c>
      <c r="N272" s="276">
        <v>26.913027248973499</v>
      </c>
      <c r="O272" s="86">
        <v>0</v>
      </c>
    </row>
    <row r="273" spans="1:15" x14ac:dyDescent="0.25">
      <c r="A273" s="280" t="s">
        <v>309</v>
      </c>
      <c r="B273" s="276">
        <v>17.143628509719221</v>
      </c>
      <c r="C273" s="86">
        <v>0</v>
      </c>
      <c r="E273" s="280" t="s">
        <v>309</v>
      </c>
      <c r="F273" s="276">
        <v>33.36933045356372</v>
      </c>
      <c r="G273" s="86">
        <v>0</v>
      </c>
      <c r="I273" s="280" t="s">
        <v>309</v>
      </c>
      <c r="J273" s="276">
        <v>13.76889848812095</v>
      </c>
      <c r="K273" s="86">
        <v>0</v>
      </c>
      <c r="M273" s="280" t="s">
        <v>309</v>
      </c>
      <c r="N273" s="276">
        <v>35.718142548596113</v>
      </c>
      <c r="O273" s="86">
        <v>0</v>
      </c>
    </row>
    <row r="274" spans="1:15" x14ac:dyDescent="0.25">
      <c r="A274" s="280" t="s">
        <v>309</v>
      </c>
      <c r="B274" s="276">
        <v>10.948745910577971</v>
      </c>
      <c r="C274" s="86">
        <v>0</v>
      </c>
      <c r="E274" s="280" t="s">
        <v>309</v>
      </c>
      <c r="F274" s="276">
        <v>32.475463467829883</v>
      </c>
      <c r="G274" s="86">
        <v>0</v>
      </c>
      <c r="I274" s="280" t="s">
        <v>309</v>
      </c>
      <c r="J274" s="276">
        <v>20.785169029443839</v>
      </c>
      <c r="K274" s="86">
        <v>0</v>
      </c>
      <c r="M274" s="280" t="s">
        <v>309</v>
      </c>
      <c r="N274" s="276">
        <v>35.790621592148305</v>
      </c>
      <c r="O274" s="86">
        <v>0</v>
      </c>
    </row>
    <row r="275" spans="1:15" x14ac:dyDescent="0.25">
      <c r="A275" s="280" t="s">
        <v>309</v>
      </c>
      <c r="B275" s="276">
        <v>9.5829024474319198</v>
      </c>
      <c r="C275" s="86">
        <v>0</v>
      </c>
      <c r="E275" s="280" t="s">
        <v>309</v>
      </c>
      <c r="F275" s="276">
        <v>10.237849017580144</v>
      </c>
      <c r="G275" s="86">
        <v>0</v>
      </c>
      <c r="I275" s="280" t="s">
        <v>309</v>
      </c>
      <c r="J275" s="276">
        <v>9.2037228541882108</v>
      </c>
      <c r="K275" s="86">
        <v>0</v>
      </c>
      <c r="M275" s="280" t="s">
        <v>309</v>
      </c>
      <c r="N275" s="276">
        <v>70.97552568079972</v>
      </c>
      <c r="O275" s="86">
        <v>0</v>
      </c>
    </row>
    <row r="276" spans="1:15" x14ac:dyDescent="0.25">
      <c r="A276" s="280" t="s">
        <v>309</v>
      </c>
      <c r="B276" s="276">
        <v>13.617677286742037</v>
      </c>
      <c r="C276" s="86">
        <v>0</v>
      </c>
      <c r="E276" s="280" t="s">
        <v>309</v>
      </c>
      <c r="F276" s="276">
        <v>25.282631038026722</v>
      </c>
      <c r="G276" s="86">
        <v>0</v>
      </c>
      <c r="I276" s="280" t="s">
        <v>309</v>
      </c>
      <c r="J276" s="276">
        <v>9.0441932168550867</v>
      </c>
      <c r="K276" s="86">
        <v>0</v>
      </c>
      <c r="M276" s="280" t="s">
        <v>309</v>
      </c>
      <c r="N276" s="276">
        <v>52.055498458376157</v>
      </c>
      <c r="O276" s="86">
        <v>0</v>
      </c>
    </row>
    <row r="277" spans="1:15" x14ac:dyDescent="0.25">
      <c r="A277" s="280" t="s">
        <v>309</v>
      </c>
      <c r="B277" s="276">
        <v>26.279150713539856</v>
      </c>
      <c r="C277" s="86">
        <v>0</v>
      </c>
      <c r="E277" s="280" t="s">
        <v>309</v>
      </c>
      <c r="F277" s="276">
        <v>37.939436129481379</v>
      </c>
      <c r="G277" s="86">
        <v>0</v>
      </c>
      <c r="I277" s="280" t="s">
        <v>309</v>
      </c>
      <c r="J277" s="276">
        <v>7.970762269404803</v>
      </c>
      <c r="K277" s="86">
        <v>0</v>
      </c>
      <c r="M277" s="280" t="s">
        <v>309</v>
      </c>
      <c r="N277" s="276">
        <v>27.810650887573964</v>
      </c>
      <c r="O277" s="86">
        <v>0</v>
      </c>
    </row>
    <row r="278" spans="1:15" x14ac:dyDescent="0.25">
      <c r="A278" s="280" t="s">
        <v>309</v>
      </c>
      <c r="B278" s="276">
        <v>17.623252391464312</v>
      </c>
      <c r="C278" s="86">
        <v>0</v>
      </c>
      <c r="E278" s="280" t="s">
        <v>309</v>
      </c>
      <c r="F278" s="276">
        <v>26.416482707873435</v>
      </c>
      <c r="G278" s="86">
        <v>0</v>
      </c>
      <c r="I278" s="280" t="s">
        <v>309</v>
      </c>
      <c r="J278" s="276">
        <v>18.506254598969832</v>
      </c>
      <c r="K278" s="86">
        <v>0</v>
      </c>
      <c r="M278" s="280" t="s">
        <v>309</v>
      </c>
      <c r="N278" s="276">
        <v>37.454010301692421</v>
      </c>
      <c r="O278" s="86">
        <v>0</v>
      </c>
    </row>
    <row r="279" spans="1:15" x14ac:dyDescent="0.25">
      <c r="A279" s="280" t="s">
        <v>309</v>
      </c>
      <c r="B279" s="276">
        <v>13.222667429879795</v>
      </c>
      <c r="C279" s="86">
        <v>0</v>
      </c>
      <c r="E279" s="280" t="s">
        <v>309</v>
      </c>
      <c r="F279" s="276">
        <v>33.800801373783628</v>
      </c>
      <c r="G279" s="86">
        <v>0</v>
      </c>
      <c r="I279" s="280" t="s">
        <v>309</v>
      </c>
      <c r="J279" s="276">
        <v>23.440183171150544</v>
      </c>
      <c r="K279" s="86">
        <v>0</v>
      </c>
      <c r="M279" s="280" t="s">
        <v>309</v>
      </c>
      <c r="N279" s="276">
        <v>29.536348025186033</v>
      </c>
      <c r="O279" s="86">
        <v>0</v>
      </c>
    </row>
    <row r="280" spans="1:15" x14ac:dyDescent="0.25">
      <c r="A280" s="280" t="s">
        <v>309</v>
      </c>
      <c r="B280" s="276">
        <v>6.2731679498146562</v>
      </c>
      <c r="C280" s="86">
        <v>0</v>
      </c>
      <c r="E280" s="280" t="s">
        <v>309</v>
      </c>
      <c r="F280" s="276">
        <v>44.995722840034219</v>
      </c>
      <c r="G280" s="86">
        <v>0</v>
      </c>
      <c r="I280" s="280" t="s">
        <v>309</v>
      </c>
      <c r="J280" s="276">
        <v>23.068149415454805</v>
      </c>
      <c r="K280" s="86">
        <v>0</v>
      </c>
      <c r="M280" s="280" t="s">
        <v>309</v>
      </c>
      <c r="N280" s="276">
        <v>25.66295979469632</v>
      </c>
      <c r="O280" s="86">
        <v>0</v>
      </c>
    </row>
    <row r="281" spans="1:15" x14ac:dyDescent="0.25">
      <c r="A281" s="280" t="s">
        <v>309</v>
      </c>
      <c r="B281" s="276">
        <v>10.028571428571428</v>
      </c>
      <c r="C281" s="86">
        <v>0</v>
      </c>
      <c r="E281" s="280" t="s">
        <v>309</v>
      </c>
      <c r="F281" s="276">
        <v>38.114285714285714</v>
      </c>
      <c r="G281" s="86">
        <v>0</v>
      </c>
      <c r="I281" s="280" t="s">
        <v>309</v>
      </c>
      <c r="J281" s="276">
        <v>15.285714285714286</v>
      </c>
      <c r="K281" s="86">
        <v>0</v>
      </c>
      <c r="M281" s="280" t="s">
        <v>309</v>
      </c>
      <c r="N281" s="276">
        <v>36.571428571428569</v>
      </c>
      <c r="O281" s="86">
        <v>0</v>
      </c>
    </row>
    <row r="282" spans="1:15" x14ac:dyDescent="0.25">
      <c r="A282" s="280" t="s">
        <v>309</v>
      </c>
      <c r="B282" s="276">
        <v>25.925925925925924</v>
      </c>
      <c r="C282" s="86">
        <v>0</v>
      </c>
      <c r="E282" s="280" t="s">
        <v>309</v>
      </c>
      <c r="F282" s="276">
        <v>28.718882817243475</v>
      </c>
      <c r="G282" s="86">
        <v>0</v>
      </c>
      <c r="I282" s="280" t="s">
        <v>309</v>
      </c>
      <c r="J282" s="276">
        <v>20.006071645415908</v>
      </c>
      <c r="K282" s="86">
        <v>0</v>
      </c>
      <c r="M282" s="280" t="s">
        <v>309</v>
      </c>
      <c r="N282" s="276">
        <v>25.349119611414693</v>
      </c>
      <c r="O282" s="86">
        <v>0</v>
      </c>
    </row>
    <row r="283" spans="1:15" x14ac:dyDescent="0.25">
      <c r="A283" s="280" t="s">
        <v>309</v>
      </c>
      <c r="B283" s="276">
        <v>15.136162127929071</v>
      </c>
      <c r="C283" s="86">
        <v>0</v>
      </c>
      <c r="E283" s="280" t="s">
        <v>309</v>
      </c>
      <c r="F283" s="276">
        <v>42.24192526915769</v>
      </c>
      <c r="G283" s="86">
        <v>0</v>
      </c>
      <c r="I283" s="280" t="s">
        <v>309</v>
      </c>
      <c r="J283" s="276">
        <v>12.761241291956935</v>
      </c>
      <c r="K283" s="86">
        <v>0</v>
      </c>
      <c r="M283" s="280" t="s">
        <v>309</v>
      </c>
      <c r="N283" s="276">
        <v>29.860671310956299</v>
      </c>
      <c r="O283" s="86">
        <v>0</v>
      </c>
    </row>
    <row r="284" spans="1:15" x14ac:dyDescent="0.25">
      <c r="A284" s="280" t="s">
        <v>309</v>
      </c>
      <c r="B284" s="276">
        <v>11.477441745166088</v>
      </c>
      <c r="C284" s="86">
        <v>0</v>
      </c>
      <c r="E284" s="280" t="s">
        <v>309</v>
      </c>
      <c r="F284" s="276">
        <v>34.705007436787305</v>
      </c>
      <c r="G284" s="86">
        <v>0</v>
      </c>
      <c r="I284" s="280" t="s">
        <v>309</v>
      </c>
      <c r="J284" s="276">
        <v>18.666336142786317</v>
      </c>
      <c r="K284" s="86">
        <v>0</v>
      </c>
      <c r="M284" s="280" t="s">
        <v>309</v>
      </c>
      <c r="N284" s="276">
        <v>35.151214675260292</v>
      </c>
      <c r="O284" s="86">
        <v>0</v>
      </c>
    </row>
    <row r="285" spans="1:15" x14ac:dyDescent="0.25">
      <c r="A285" s="280" t="s">
        <v>309</v>
      </c>
      <c r="B285" s="276">
        <v>11.951501154734411</v>
      </c>
      <c r="C285" s="86">
        <v>0</v>
      </c>
      <c r="E285" s="280" t="s">
        <v>309</v>
      </c>
      <c r="F285" s="276">
        <v>36.836027713625867</v>
      </c>
      <c r="G285" s="86">
        <v>0</v>
      </c>
      <c r="I285" s="280" t="s">
        <v>309</v>
      </c>
      <c r="J285" s="276">
        <v>11.951501154734411</v>
      </c>
      <c r="K285" s="86">
        <v>0</v>
      </c>
      <c r="M285" s="280" t="s">
        <v>309</v>
      </c>
      <c r="N285" s="276">
        <v>39.260969976905315</v>
      </c>
      <c r="O285" s="86">
        <v>0</v>
      </c>
    </row>
    <row r="286" spans="1:15" x14ac:dyDescent="0.25">
      <c r="A286" s="280" t="s">
        <v>309</v>
      </c>
      <c r="B286" s="276">
        <v>17.187948350071736</v>
      </c>
      <c r="C286" s="86">
        <v>0</v>
      </c>
      <c r="E286" s="280" t="s">
        <v>309</v>
      </c>
      <c r="F286" s="276">
        <v>34.203730272596843</v>
      </c>
      <c r="G286" s="86">
        <v>0</v>
      </c>
      <c r="I286" s="280" t="s">
        <v>309</v>
      </c>
      <c r="J286" s="276">
        <v>15.380200860832138</v>
      </c>
      <c r="K286" s="86">
        <v>0</v>
      </c>
      <c r="M286" s="280" t="s">
        <v>309</v>
      </c>
      <c r="N286" s="276">
        <v>33.228120516499281</v>
      </c>
      <c r="O286" s="86">
        <v>0</v>
      </c>
    </row>
    <row r="287" spans="1:15" x14ac:dyDescent="0.25">
      <c r="A287" s="280" t="s">
        <v>309</v>
      </c>
      <c r="B287" s="276">
        <v>24.882860665844635</v>
      </c>
      <c r="C287" s="86">
        <v>0</v>
      </c>
      <c r="E287" s="280" t="s">
        <v>309</v>
      </c>
      <c r="F287" s="276">
        <v>25.228113440197287</v>
      </c>
      <c r="G287" s="86">
        <v>0</v>
      </c>
      <c r="I287" s="280" t="s">
        <v>309</v>
      </c>
      <c r="J287" s="276">
        <v>7.866831072749692</v>
      </c>
      <c r="K287" s="86">
        <v>0</v>
      </c>
      <c r="M287" s="280" t="s">
        <v>309</v>
      </c>
      <c r="N287" s="276">
        <v>42.022194821208387</v>
      </c>
      <c r="O287" s="86">
        <v>0</v>
      </c>
    </row>
    <row r="288" spans="1:15" x14ac:dyDescent="0.25">
      <c r="A288" s="280" t="s">
        <v>309</v>
      </c>
      <c r="B288" s="276">
        <v>15.620214395099541</v>
      </c>
      <c r="C288" s="86">
        <v>0</v>
      </c>
      <c r="E288" s="280" t="s">
        <v>309</v>
      </c>
      <c r="F288" s="276">
        <v>30.321592649310876</v>
      </c>
      <c r="G288" s="86">
        <v>0</v>
      </c>
      <c r="I288" s="280" t="s">
        <v>309</v>
      </c>
      <c r="J288" s="276">
        <v>9.9923430321592654</v>
      </c>
      <c r="K288" s="86">
        <v>0</v>
      </c>
      <c r="M288" s="280" t="s">
        <v>309</v>
      </c>
      <c r="N288" s="276">
        <v>44.065849923430321</v>
      </c>
      <c r="O288" s="86">
        <v>0</v>
      </c>
    </row>
    <row r="289" spans="1:15" x14ac:dyDescent="0.25">
      <c r="A289" s="280" t="s">
        <v>309</v>
      </c>
      <c r="B289" s="276">
        <v>16.014726184997699</v>
      </c>
      <c r="C289" s="86">
        <v>0</v>
      </c>
      <c r="E289" s="280" t="s">
        <v>309</v>
      </c>
      <c r="F289" s="276">
        <v>33.709157846295447</v>
      </c>
      <c r="G289" s="86">
        <v>0</v>
      </c>
      <c r="I289" s="280" t="s">
        <v>309</v>
      </c>
      <c r="J289" s="276">
        <v>13.598711458812701</v>
      </c>
      <c r="K289" s="86">
        <v>0</v>
      </c>
      <c r="M289" s="280" t="s">
        <v>309</v>
      </c>
      <c r="N289" s="276">
        <v>36.67740450989416</v>
      </c>
      <c r="O289" s="86">
        <v>0</v>
      </c>
    </row>
    <row r="290" spans="1:15" x14ac:dyDescent="0.25">
      <c r="A290" s="280" t="s">
        <v>309</v>
      </c>
      <c r="B290" s="276">
        <v>15.562815562815564</v>
      </c>
      <c r="C290" s="86">
        <v>0</v>
      </c>
      <c r="E290" s="280" t="s">
        <v>309</v>
      </c>
      <c r="F290" s="276">
        <v>28.215028215028216</v>
      </c>
      <c r="G290" s="86">
        <v>0</v>
      </c>
      <c r="I290" s="280" t="s">
        <v>309</v>
      </c>
      <c r="J290" s="276">
        <v>23.522423522423523</v>
      </c>
      <c r="K290" s="86">
        <v>0</v>
      </c>
      <c r="M290" s="280" t="s">
        <v>309</v>
      </c>
      <c r="N290" s="276">
        <v>32.699732699732699</v>
      </c>
      <c r="O290" s="86">
        <v>0</v>
      </c>
    </row>
    <row r="291" spans="1:15" x14ac:dyDescent="0.25">
      <c r="A291" s="280" t="s">
        <v>309</v>
      </c>
      <c r="B291" s="276">
        <v>12.095713910070996</v>
      </c>
      <c r="C291" s="86">
        <v>0</v>
      </c>
      <c r="E291" s="280" t="s">
        <v>309</v>
      </c>
      <c r="F291" s="276">
        <v>36.050486458059424</v>
      </c>
      <c r="G291" s="86">
        <v>0</v>
      </c>
      <c r="I291" s="280" t="s">
        <v>309</v>
      </c>
      <c r="J291" s="276">
        <v>17.801735471995791</v>
      </c>
      <c r="K291" s="86">
        <v>0</v>
      </c>
      <c r="M291" s="280" t="s">
        <v>309</v>
      </c>
      <c r="N291" s="276">
        <v>34.052064159873787</v>
      </c>
      <c r="O291" s="86">
        <v>0</v>
      </c>
    </row>
    <row r="292" spans="1:15" x14ac:dyDescent="0.25">
      <c r="A292" s="280" t="s">
        <v>309</v>
      </c>
      <c r="B292" s="276">
        <v>13.278911564625851</v>
      </c>
      <c r="C292" s="86">
        <v>0</v>
      </c>
      <c r="E292" s="280" t="s">
        <v>309</v>
      </c>
      <c r="F292" s="276">
        <v>45.904761904761905</v>
      </c>
      <c r="G292" s="86">
        <v>0</v>
      </c>
      <c r="I292" s="280" t="s">
        <v>309</v>
      </c>
      <c r="J292" s="276">
        <v>12.544217687074829</v>
      </c>
      <c r="K292" s="86">
        <v>0</v>
      </c>
      <c r="M292" s="280" t="s">
        <v>309</v>
      </c>
      <c r="N292" s="276">
        <v>28.272108843537413</v>
      </c>
      <c r="O292" s="86">
        <v>0</v>
      </c>
    </row>
    <row r="293" spans="1:15" x14ac:dyDescent="0.25">
      <c r="A293" s="280" t="s">
        <v>309</v>
      </c>
      <c r="B293" s="276">
        <v>12.121945318170821</v>
      </c>
      <c r="C293" s="86">
        <v>0</v>
      </c>
      <c r="E293" s="280" t="s">
        <v>309</v>
      </c>
      <c r="F293" s="276">
        <v>25.429470118557951</v>
      </c>
      <c r="G293" s="86">
        <v>0</v>
      </c>
      <c r="I293" s="280" t="s">
        <v>309</v>
      </c>
      <c r="J293" s="276">
        <v>30.558916041616257</v>
      </c>
      <c r="K293" s="86">
        <v>0</v>
      </c>
      <c r="M293" s="280" t="s">
        <v>309</v>
      </c>
      <c r="N293" s="276">
        <v>31.889668521654972</v>
      </c>
      <c r="O293" s="86">
        <v>0</v>
      </c>
    </row>
    <row r="294" spans="1:15" x14ac:dyDescent="0.25">
      <c r="A294" s="280" t="s">
        <v>309</v>
      </c>
      <c r="B294" s="276">
        <v>14.085603112840467</v>
      </c>
      <c r="C294" s="86">
        <v>0</v>
      </c>
      <c r="E294" s="280" t="s">
        <v>309</v>
      </c>
      <c r="F294" s="276">
        <v>17.509727626459142</v>
      </c>
      <c r="G294" s="86">
        <v>0</v>
      </c>
      <c r="I294" s="280" t="s">
        <v>309</v>
      </c>
      <c r="J294" s="276">
        <v>35.201037613488978</v>
      </c>
      <c r="K294" s="86">
        <v>0</v>
      </c>
      <c r="M294" s="280" t="s">
        <v>309</v>
      </c>
      <c r="N294" s="276">
        <v>33.203631647211409</v>
      </c>
      <c r="O294" s="86">
        <v>0</v>
      </c>
    </row>
    <row r="295" spans="1:15" x14ac:dyDescent="0.25">
      <c r="A295" s="280" t="s">
        <v>309</v>
      </c>
      <c r="B295" s="276">
        <v>14.370208105147864</v>
      </c>
      <c r="C295" s="86">
        <v>0</v>
      </c>
      <c r="E295" s="280" t="s">
        <v>309</v>
      </c>
      <c r="F295" s="276">
        <v>34.654983570646216</v>
      </c>
      <c r="G295" s="86">
        <v>0</v>
      </c>
      <c r="I295" s="280" t="s">
        <v>309</v>
      </c>
      <c r="J295" s="276">
        <v>14.545454545454545</v>
      </c>
      <c r="K295" s="86">
        <v>0</v>
      </c>
      <c r="M295" s="280" t="s">
        <v>309</v>
      </c>
      <c r="N295" s="276">
        <v>36.42935377875137</v>
      </c>
      <c r="O295" s="86">
        <v>0</v>
      </c>
    </row>
    <row r="296" spans="1:15" x14ac:dyDescent="0.25">
      <c r="A296" s="280" t="s">
        <v>309</v>
      </c>
      <c r="B296" s="276">
        <v>17.716810044175773</v>
      </c>
      <c r="C296" s="86">
        <v>0</v>
      </c>
      <c r="E296" s="280" t="s">
        <v>309</v>
      </c>
      <c r="F296" s="276">
        <v>45.94280399906998</v>
      </c>
      <c r="G296" s="86">
        <v>0</v>
      </c>
      <c r="I296" s="280" t="s">
        <v>309</v>
      </c>
      <c r="J296" s="276">
        <v>10.834689607068123</v>
      </c>
      <c r="K296" s="86">
        <v>0</v>
      </c>
      <c r="M296" s="280" t="s">
        <v>309</v>
      </c>
      <c r="N296" s="276">
        <v>25.505696349686119</v>
      </c>
      <c r="O296" s="86">
        <v>0</v>
      </c>
    </row>
    <row r="297" spans="1:15" x14ac:dyDescent="0.25">
      <c r="A297" s="280" t="s">
        <v>309</v>
      </c>
      <c r="B297" s="276">
        <v>13.539325842696629</v>
      </c>
      <c r="C297" s="86">
        <v>0</v>
      </c>
      <c r="E297" s="280" t="s">
        <v>309</v>
      </c>
      <c r="F297" s="276">
        <v>21.825842696629213</v>
      </c>
      <c r="G297" s="86">
        <v>0</v>
      </c>
      <c r="I297" s="280" t="s">
        <v>309</v>
      </c>
      <c r="J297" s="276">
        <v>29.662921348314608</v>
      </c>
      <c r="K297" s="86">
        <v>0</v>
      </c>
      <c r="M297" s="280" t="s">
        <v>309</v>
      </c>
      <c r="N297" s="276">
        <v>34.971910112359552</v>
      </c>
      <c r="O297" s="86">
        <v>0</v>
      </c>
    </row>
    <row r="298" spans="1:15" x14ac:dyDescent="0.25">
      <c r="A298" s="280" t="s">
        <v>309</v>
      </c>
      <c r="B298" s="276">
        <v>14.740165128703254</v>
      </c>
      <c r="C298" s="86">
        <v>0</v>
      </c>
      <c r="E298" s="280" t="s">
        <v>309</v>
      </c>
      <c r="F298" s="276">
        <v>26.056338028169012</v>
      </c>
      <c r="G298" s="86">
        <v>0</v>
      </c>
      <c r="I298" s="280" t="s">
        <v>309</v>
      </c>
      <c r="J298" s="276">
        <v>21.029626032054395</v>
      </c>
      <c r="K298" s="86">
        <v>0</v>
      </c>
      <c r="M298" s="280" t="s">
        <v>309</v>
      </c>
      <c r="N298" s="276">
        <v>38.173870811073336</v>
      </c>
      <c r="O298" s="86">
        <v>0</v>
      </c>
    </row>
    <row r="299" spans="1:15" x14ac:dyDescent="0.25">
      <c r="A299" s="280" t="s">
        <v>309</v>
      </c>
      <c r="B299" s="276">
        <v>7.6429980276134124</v>
      </c>
      <c r="C299" s="86">
        <v>0</v>
      </c>
      <c r="E299" s="280" t="s">
        <v>309</v>
      </c>
      <c r="F299" s="276">
        <v>32.864891518737672</v>
      </c>
      <c r="G299" s="86">
        <v>0</v>
      </c>
      <c r="I299" s="280" t="s">
        <v>309</v>
      </c>
      <c r="J299" s="276">
        <v>15.877712031558186</v>
      </c>
      <c r="K299" s="86">
        <v>0</v>
      </c>
      <c r="M299" s="280" t="s">
        <v>309</v>
      </c>
      <c r="N299" s="276">
        <v>43.61439842209073</v>
      </c>
      <c r="O299" s="86">
        <v>0</v>
      </c>
    </row>
    <row r="300" spans="1:15" x14ac:dyDescent="0.25">
      <c r="A300" s="280" t="s">
        <v>309</v>
      </c>
      <c r="B300" s="276">
        <v>10.365853658536585</v>
      </c>
      <c r="C300" s="86">
        <v>0</v>
      </c>
      <c r="E300" s="280" t="s">
        <v>309</v>
      </c>
      <c r="F300" s="276">
        <v>32.723577235772353</v>
      </c>
      <c r="G300" s="86">
        <v>0</v>
      </c>
      <c r="I300" s="280" t="s">
        <v>309</v>
      </c>
      <c r="J300" s="276">
        <v>18.060394889663183</v>
      </c>
      <c r="K300" s="86">
        <v>0</v>
      </c>
      <c r="M300" s="280" t="s">
        <v>309</v>
      </c>
      <c r="N300" s="276">
        <v>38.850174216027874</v>
      </c>
      <c r="O300" s="86">
        <v>0</v>
      </c>
    </row>
    <row r="301" spans="1:15" x14ac:dyDescent="0.25">
      <c r="A301" s="280" t="s">
        <v>309</v>
      </c>
      <c r="B301" s="276">
        <v>14.102936900261703</v>
      </c>
      <c r="C301" s="86">
        <v>0</v>
      </c>
      <c r="E301" s="280" t="s">
        <v>309</v>
      </c>
      <c r="F301" s="276">
        <v>27.59523117185228</v>
      </c>
      <c r="G301" s="86">
        <v>0</v>
      </c>
      <c r="I301" s="280" t="s">
        <v>309</v>
      </c>
      <c r="J301" s="276">
        <v>11.660366385577204</v>
      </c>
      <c r="K301" s="86">
        <v>0</v>
      </c>
      <c r="M301" s="280" t="s">
        <v>309</v>
      </c>
      <c r="N301" s="276">
        <v>46.641465542308815</v>
      </c>
      <c r="O301" s="86">
        <v>0</v>
      </c>
    </row>
    <row r="302" spans="1:15" x14ac:dyDescent="0.25">
      <c r="A302" s="280" t="s">
        <v>309</v>
      </c>
      <c r="B302" s="276">
        <v>18.34009062723587</v>
      </c>
      <c r="C302" s="86">
        <v>0</v>
      </c>
      <c r="E302" s="280" t="s">
        <v>309</v>
      </c>
      <c r="F302" s="276">
        <v>30.312425471023136</v>
      </c>
      <c r="G302" s="86">
        <v>0</v>
      </c>
      <c r="I302" s="280" t="s">
        <v>309</v>
      </c>
      <c r="J302" s="276">
        <v>10.088242308609589</v>
      </c>
      <c r="K302" s="86">
        <v>0</v>
      </c>
      <c r="M302" s="280" t="s">
        <v>309</v>
      </c>
      <c r="N302" s="276">
        <v>41.259241593131406</v>
      </c>
      <c r="O302" s="86">
        <v>0</v>
      </c>
    </row>
    <row r="303" spans="1:15" x14ac:dyDescent="0.25">
      <c r="A303" s="280" t="s">
        <v>309</v>
      </c>
      <c r="B303" s="276">
        <v>9.8205128205128212</v>
      </c>
      <c r="C303" s="86">
        <v>0</v>
      </c>
      <c r="E303" s="280" t="s">
        <v>309</v>
      </c>
      <c r="F303" s="276">
        <v>39.512820512820511</v>
      </c>
      <c r="G303" s="86">
        <v>0</v>
      </c>
      <c r="I303" s="280" t="s">
        <v>309</v>
      </c>
      <c r="J303" s="276">
        <v>21.282051282051281</v>
      </c>
      <c r="K303" s="86">
        <v>0</v>
      </c>
      <c r="M303" s="280" t="s">
        <v>309</v>
      </c>
      <c r="N303" s="276">
        <v>29.384615384615387</v>
      </c>
      <c r="O303" s="86">
        <v>0</v>
      </c>
    </row>
    <row r="304" spans="1:15" x14ac:dyDescent="0.25">
      <c r="A304" s="280" t="s">
        <v>309</v>
      </c>
      <c r="B304" s="276">
        <v>16.974169741697416</v>
      </c>
      <c r="C304" s="86">
        <v>0</v>
      </c>
      <c r="E304" s="280" t="s">
        <v>309</v>
      </c>
      <c r="F304" s="276">
        <v>30.797615668464378</v>
      </c>
      <c r="G304" s="86">
        <v>0</v>
      </c>
      <c r="I304" s="280" t="s">
        <v>309</v>
      </c>
      <c r="J304" s="276">
        <v>19.33011637808686</v>
      </c>
      <c r="K304" s="86">
        <v>0</v>
      </c>
      <c r="M304" s="280" t="s">
        <v>309</v>
      </c>
      <c r="N304" s="276">
        <v>32.898098211751346</v>
      </c>
      <c r="O304" s="86">
        <v>0</v>
      </c>
    </row>
    <row r="305" spans="1:15" x14ac:dyDescent="0.25">
      <c r="A305" s="280" t="s">
        <v>309</v>
      </c>
      <c r="B305" s="276">
        <v>7.349027635619243</v>
      </c>
      <c r="C305" s="86">
        <v>0</v>
      </c>
      <c r="E305" s="280" t="s">
        <v>309</v>
      </c>
      <c r="F305" s="276">
        <v>28.843398157625384</v>
      </c>
      <c r="G305" s="86">
        <v>0</v>
      </c>
      <c r="I305" s="280" t="s">
        <v>309</v>
      </c>
      <c r="J305" s="276">
        <v>11.975435005117706</v>
      </c>
      <c r="K305" s="86">
        <v>0</v>
      </c>
      <c r="M305" s="280" t="s">
        <v>309</v>
      </c>
      <c r="N305" s="276">
        <v>51.832139201637659</v>
      </c>
      <c r="O305" s="86">
        <v>0</v>
      </c>
    </row>
    <row r="306" spans="1:15" x14ac:dyDescent="0.25">
      <c r="A306" s="280" t="s">
        <v>309</v>
      </c>
      <c r="B306" s="276">
        <v>10.48623315758641</v>
      </c>
      <c r="C306" s="86">
        <v>0</v>
      </c>
      <c r="E306" s="280" t="s">
        <v>309</v>
      </c>
      <c r="F306" s="276">
        <v>39.748096074985355</v>
      </c>
      <c r="G306" s="86">
        <v>0</v>
      </c>
      <c r="I306" s="280" t="s">
        <v>309</v>
      </c>
      <c r="J306" s="276">
        <v>19.390743995313414</v>
      </c>
      <c r="K306" s="86">
        <v>0</v>
      </c>
      <c r="M306" s="280" t="s">
        <v>309</v>
      </c>
      <c r="N306" s="276">
        <v>30.374926772114819</v>
      </c>
      <c r="O306" s="86">
        <v>0</v>
      </c>
    </row>
    <row r="307" spans="1:15" x14ac:dyDescent="0.25">
      <c r="A307" s="280" t="s">
        <v>309</v>
      </c>
      <c r="B307" s="276">
        <v>18.950749464668093</v>
      </c>
      <c r="C307" s="86">
        <v>0</v>
      </c>
      <c r="E307" s="280" t="s">
        <v>309</v>
      </c>
      <c r="F307" s="276">
        <v>21.547109207708779</v>
      </c>
      <c r="G307" s="86">
        <v>0</v>
      </c>
      <c r="I307" s="280" t="s">
        <v>309</v>
      </c>
      <c r="J307" s="276">
        <v>18.656316916488223</v>
      </c>
      <c r="K307" s="86">
        <v>0</v>
      </c>
      <c r="M307" s="280" t="s">
        <v>309</v>
      </c>
      <c r="N307" s="276">
        <v>40.845824411134899</v>
      </c>
      <c r="O307" s="86">
        <v>0</v>
      </c>
    </row>
    <row r="308" spans="1:15" ht="15.75" thickBot="1" x14ac:dyDescent="0.3">
      <c r="A308" s="281" t="s">
        <v>309</v>
      </c>
      <c r="B308" s="277">
        <v>10.664993726474279</v>
      </c>
      <c r="C308" s="637">
        <v>0</v>
      </c>
      <c r="E308" s="281" t="s">
        <v>309</v>
      </c>
      <c r="F308" s="277">
        <v>48.431618569636136</v>
      </c>
      <c r="G308" s="637">
        <v>0</v>
      </c>
      <c r="I308" s="281" t="s">
        <v>309</v>
      </c>
      <c r="J308" s="277">
        <v>6.71267252195734</v>
      </c>
      <c r="K308" s="637">
        <v>0</v>
      </c>
      <c r="M308" s="281" t="s">
        <v>309</v>
      </c>
      <c r="N308" s="277">
        <v>34.190715181932248</v>
      </c>
      <c r="O308" s="637">
        <v>0</v>
      </c>
    </row>
  </sheetData>
  <mergeCells count="62">
    <mergeCell ref="W83:Y83"/>
    <mergeCell ref="U84:V84"/>
    <mergeCell ref="W84:Y84"/>
    <mergeCell ref="T74:W75"/>
    <mergeCell ref="T77:X77"/>
    <mergeCell ref="U78:X78"/>
    <mergeCell ref="T79:V79"/>
    <mergeCell ref="W79:X79"/>
    <mergeCell ref="T80:V80"/>
    <mergeCell ref="W80:X80"/>
    <mergeCell ref="Q73:Y73"/>
    <mergeCell ref="Q56:Y56"/>
    <mergeCell ref="T57:W58"/>
    <mergeCell ref="T60:X60"/>
    <mergeCell ref="U61:X61"/>
    <mergeCell ref="T62:V62"/>
    <mergeCell ref="W62:X62"/>
    <mergeCell ref="T63:V63"/>
    <mergeCell ref="W63:X63"/>
    <mergeCell ref="W66:Y66"/>
    <mergeCell ref="U67:V67"/>
    <mergeCell ref="W67:Y67"/>
    <mergeCell ref="U50:V50"/>
    <mergeCell ref="W50:Y50"/>
    <mergeCell ref="U33:V33"/>
    <mergeCell ref="W33:Y33"/>
    <mergeCell ref="Q39:Y39"/>
    <mergeCell ref="T40:W41"/>
    <mergeCell ref="T43:X43"/>
    <mergeCell ref="U44:X44"/>
    <mergeCell ref="T45:V45"/>
    <mergeCell ref="W45:X45"/>
    <mergeCell ref="T46:V46"/>
    <mergeCell ref="W46:X46"/>
    <mergeCell ref="W49:Y49"/>
    <mergeCell ref="W32:Y32"/>
    <mergeCell ref="W15:Y15"/>
    <mergeCell ref="U16:V16"/>
    <mergeCell ref="W16:Y16"/>
    <mergeCell ref="Q22:Y22"/>
    <mergeCell ref="T23:W24"/>
    <mergeCell ref="T26:X26"/>
    <mergeCell ref="U27:X27"/>
    <mergeCell ref="T28:V28"/>
    <mergeCell ref="W28:X28"/>
    <mergeCell ref="T29:V29"/>
    <mergeCell ref="W29:X29"/>
    <mergeCell ref="T9:X9"/>
    <mergeCell ref="U10:X10"/>
    <mergeCell ref="T11:V11"/>
    <mergeCell ref="W11:X11"/>
    <mergeCell ref="T12:V12"/>
    <mergeCell ref="W12:X12"/>
    <mergeCell ref="B5:O5"/>
    <mergeCell ref="Q1:Y2"/>
    <mergeCell ref="Q4:Y4"/>
    <mergeCell ref="T6:W7"/>
    <mergeCell ref="N1:O1"/>
    <mergeCell ref="B4:O4"/>
    <mergeCell ref="B1:C1"/>
    <mergeCell ref="F1:G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BF85-5508-44B6-A773-AE5D79C15327}">
  <dimension ref="A1:AE306"/>
  <sheetViews>
    <sheetView topLeftCell="E1" workbookViewId="0">
      <selection activeCell="T13" sqref="T13"/>
    </sheetView>
  </sheetViews>
  <sheetFormatPr defaultRowHeight="15" x14ac:dyDescent="0.25"/>
  <cols>
    <col min="1" max="1" width="4.109375" style="1" bestFit="1" customWidth="1"/>
    <col min="2" max="2" width="8.33203125" style="1" bestFit="1" customWidth="1"/>
    <col min="3" max="3" width="7.109375" style="1" bestFit="1" customWidth="1"/>
    <col min="4" max="4" width="3.44140625" style="1" customWidth="1"/>
    <col min="5" max="5" width="4.109375" style="1" bestFit="1" customWidth="1"/>
    <col min="6" max="6" width="8.33203125" style="1" customWidth="1"/>
    <col min="7" max="7" width="7.109375" style="1" bestFit="1" customWidth="1"/>
    <col min="8" max="8" width="3.77734375" style="1" customWidth="1"/>
    <col min="9" max="9" width="4.109375" style="1" bestFit="1" customWidth="1"/>
    <col min="10" max="10" width="8.109375" style="1" customWidth="1"/>
    <col min="11" max="11" width="7.109375" style="1" bestFit="1" customWidth="1"/>
    <col min="12" max="12" width="3.88671875" style="1" customWidth="1"/>
    <col min="13" max="13" width="4.109375" style="1" bestFit="1" customWidth="1"/>
    <col min="14" max="14" width="8.88671875" style="1"/>
    <col min="15" max="15" width="7.109375" style="1" bestFit="1" customWidth="1"/>
    <col min="16" max="16" width="4.21875" style="1" customWidth="1"/>
    <col min="17" max="17" width="4.109375" style="1" bestFit="1" customWidth="1"/>
    <col min="18" max="18" width="7.88671875" style="1" customWidth="1"/>
    <col min="19" max="19" width="7.109375" style="1" bestFit="1" customWidth="1"/>
    <col min="20" max="20" width="8.88671875" style="1"/>
    <col min="21" max="21" width="13.44140625" style="1" bestFit="1" customWidth="1"/>
    <col min="22" max="22" width="8.88671875" style="1"/>
    <col min="23" max="23" width="11.21875" style="1" bestFit="1" customWidth="1"/>
    <col min="24" max="24" width="8.88671875" style="1"/>
    <col min="25" max="25" width="9.33203125" style="1" bestFit="1" customWidth="1"/>
    <col min="26" max="26" width="10.88671875" style="1" customWidth="1"/>
    <col min="27" max="27" width="9.33203125" style="1" bestFit="1" customWidth="1"/>
    <col min="28" max="28" width="9.6640625" style="1" bestFit="1" customWidth="1"/>
    <col min="29" max="29" width="9.77734375" style="1" bestFit="1" customWidth="1"/>
    <col min="30" max="16384" width="8.88671875" style="1"/>
  </cols>
  <sheetData>
    <row r="1" spans="1:31" ht="15.75" thickBot="1" x14ac:dyDescent="0.3">
      <c r="B1" s="804" t="s">
        <v>120</v>
      </c>
      <c r="C1" s="805"/>
      <c r="F1" s="804" t="s">
        <v>120</v>
      </c>
      <c r="G1" s="805"/>
      <c r="J1" s="804" t="s">
        <v>120</v>
      </c>
      <c r="K1" s="805"/>
      <c r="N1" s="804" t="s">
        <v>120</v>
      </c>
      <c r="O1" s="805"/>
      <c r="R1" s="804" t="s">
        <v>120</v>
      </c>
      <c r="S1" s="805"/>
      <c r="U1" s="789" t="s">
        <v>320</v>
      </c>
      <c r="V1" s="790"/>
      <c r="W1" s="790"/>
      <c r="X1" s="790"/>
      <c r="Y1" s="790"/>
      <c r="Z1" s="790"/>
      <c r="AA1" s="790"/>
      <c r="AB1" s="790"/>
      <c r="AC1" s="791"/>
    </row>
    <row r="2" spans="1:31" ht="15.75" customHeight="1" thickBot="1" x14ac:dyDescent="0.3">
      <c r="B2" s="285" t="s">
        <v>118</v>
      </c>
      <c r="C2" s="286">
        <v>1</v>
      </c>
      <c r="F2" s="285" t="s">
        <v>118</v>
      </c>
      <c r="G2" s="286">
        <v>1</v>
      </c>
      <c r="J2" s="285" t="s">
        <v>118</v>
      </c>
      <c r="K2" s="286">
        <v>1</v>
      </c>
      <c r="N2" s="285" t="s">
        <v>118</v>
      </c>
      <c r="O2" s="286">
        <v>1</v>
      </c>
      <c r="R2" s="285" t="s">
        <v>118</v>
      </c>
      <c r="S2" s="286">
        <v>1</v>
      </c>
      <c r="U2" s="792"/>
      <c r="V2" s="793"/>
      <c r="W2" s="793"/>
      <c r="X2" s="793"/>
      <c r="Y2" s="793"/>
      <c r="Z2" s="793"/>
      <c r="AA2" s="793"/>
      <c r="AB2" s="793"/>
      <c r="AC2" s="794"/>
    </row>
    <row r="3" spans="1:31" ht="15.75" thickBot="1" x14ac:dyDescent="0.3">
      <c r="B3" s="368" t="s">
        <v>119</v>
      </c>
      <c r="C3" s="369">
        <v>0</v>
      </c>
      <c r="F3" s="368" t="s">
        <v>309</v>
      </c>
      <c r="G3" s="369">
        <v>0</v>
      </c>
      <c r="J3" s="368" t="s">
        <v>309</v>
      </c>
      <c r="K3" s="369">
        <v>0</v>
      </c>
      <c r="N3" s="368" t="s">
        <v>309</v>
      </c>
      <c r="O3" s="369">
        <v>0</v>
      </c>
      <c r="R3" s="368" t="s">
        <v>309</v>
      </c>
      <c r="S3" s="369">
        <v>0</v>
      </c>
      <c r="U3" s="91"/>
      <c r="AC3" s="92"/>
    </row>
    <row r="4" spans="1:31" ht="15.75" thickBot="1" x14ac:dyDescent="0.3">
      <c r="B4" s="759" t="s">
        <v>180</v>
      </c>
      <c r="C4" s="760"/>
      <c r="D4" s="760"/>
      <c r="E4" s="760"/>
      <c r="F4" s="760"/>
      <c r="G4" s="760"/>
      <c r="H4" s="760"/>
      <c r="I4" s="760"/>
      <c r="J4" s="760"/>
      <c r="K4" s="760"/>
      <c r="L4" s="760"/>
      <c r="M4" s="760"/>
      <c r="N4" s="760"/>
      <c r="O4" s="760"/>
      <c r="P4" s="760"/>
      <c r="Q4" s="760"/>
      <c r="R4" s="760"/>
      <c r="S4" s="761"/>
      <c r="U4" s="795" t="s">
        <v>317</v>
      </c>
      <c r="V4" s="796"/>
      <c r="W4" s="796"/>
      <c r="X4" s="796"/>
      <c r="Y4" s="796"/>
      <c r="Z4" s="796"/>
      <c r="AA4" s="796"/>
      <c r="AB4" s="796"/>
      <c r="AC4" s="797"/>
    </row>
    <row r="5" spans="1:31" ht="15.75" thickBot="1" x14ac:dyDescent="0.3">
      <c r="B5" s="1" t="s">
        <v>121</v>
      </c>
      <c r="C5" s="1" t="s">
        <v>122</v>
      </c>
      <c r="F5" s="1" t="s">
        <v>121</v>
      </c>
      <c r="G5" s="1" t="s">
        <v>122</v>
      </c>
      <c r="J5" s="1" t="s">
        <v>121</v>
      </c>
      <c r="K5" s="1" t="s">
        <v>122</v>
      </c>
      <c r="N5" s="1" t="s">
        <v>121</v>
      </c>
      <c r="O5" s="1" t="s">
        <v>122</v>
      </c>
      <c r="R5" s="1" t="s">
        <v>121</v>
      </c>
      <c r="S5" s="1" t="s">
        <v>122</v>
      </c>
      <c r="U5" s="91"/>
      <c r="AC5" s="92"/>
    </row>
    <row r="6" spans="1:31" ht="16.5" thickBot="1" x14ac:dyDescent="0.3">
      <c r="B6" s="287" t="s">
        <v>6</v>
      </c>
      <c r="C6" s="16" t="s">
        <v>118</v>
      </c>
      <c r="F6" s="284" t="s">
        <v>7</v>
      </c>
      <c r="G6" s="16" t="s">
        <v>118</v>
      </c>
      <c r="J6" s="284" t="s">
        <v>8</v>
      </c>
      <c r="K6" s="16" t="s">
        <v>118</v>
      </c>
      <c r="N6" s="284" t="s">
        <v>9</v>
      </c>
      <c r="O6" s="16" t="s">
        <v>118</v>
      </c>
      <c r="R6" s="284" t="s">
        <v>10</v>
      </c>
      <c r="S6" s="16" t="s">
        <v>118</v>
      </c>
      <c r="U6" s="231" t="s">
        <v>87</v>
      </c>
      <c r="V6" s="232"/>
      <c r="W6" s="265"/>
      <c r="X6" s="798" t="s">
        <v>128</v>
      </c>
      <c r="Y6" s="799"/>
      <c r="Z6" s="799"/>
      <c r="AA6" s="800"/>
      <c r="AB6" s="288"/>
      <c r="AC6" s="230" t="s">
        <v>110</v>
      </c>
      <c r="AE6"/>
    </row>
    <row r="7" spans="1:31" ht="16.5" thickBot="1" x14ac:dyDescent="0.3">
      <c r="A7" s="278" t="s">
        <v>118</v>
      </c>
      <c r="B7" s="279">
        <v>4659</v>
      </c>
      <c r="C7" s="147">
        <v>1</v>
      </c>
      <c r="E7" s="278" t="s">
        <v>118</v>
      </c>
      <c r="F7" s="279">
        <v>237</v>
      </c>
      <c r="G7" s="147">
        <v>1</v>
      </c>
      <c r="I7" s="278" t="s">
        <v>118</v>
      </c>
      <c r="J7" s="279">
        <v>1470</v>
      </c>
      <c r="K7" s="147">
        <v>1</v>
      </c>
      <c r="M7" s="278" t="s">
        <v>118</v>
      </c>
      <c r="N7" s="279">
        <v>701</v>
      </c>
      <c r="O7" s="147">
        <v>1</v>
      </c>
      <c r="Q7" s="278" t="s">
        <v>118</v>
      </c>
      <c r="R7" s="279">
        <v>7067</v>
      </c>
      <c r="S7" s="147">
        <v>1</v>
      </c>
      <c r="U7" s="226" t="s">
        <v>88</v>
      </c>
      <c r="V7" s="147">
        <v>0.79181238225612738</v>
      </c>
      <c r="W7" s="267"/>
      <c r="X7" s="801"/>
      <c r="Y7" s="802"/>
      <c r="Z7" s="802"/>
      <c r="AA7" s="803"/>
      <c r="AC7" s="92" t="s">
        <v>111</v>
      </c>
      <c r="AE7"/>
    </row>
    <row r="8" spans="1:31" ht="16.5" thickBot="1" x14ac:dyDescent="0.3">
      <c r="A8" s="280" t="s">
        <v>118</v>
      </c>
      <c r="B8" s="275">
        <v>2399</v>
      </c>
      <c r="C8" s="5">
        <v>1</v>
      </c>
      <c r="E8" s="280" t="s">
        <v>118</v>
      </c>
      <c r="F8" s="275">
        <v>361</v>
      </c>
      <c r="G8" s="5">
        <v>1</v>
      </c>
      <c r="I8" s="280" t="s">
        <v>118</v>
      </c>
      <c r="J8" s="275">
        <v>633</v>
      </c>
      <c r="K8" s="5">
        <v>1</v>
      </c>
      <c r="M8" s="280" t="s">
        <v>118</v>
      </c>
      <c r="N8" s="275">
        <v>738</v>
      </c>
      <c r="O8" s="5">
        <v>1</v>
      </c>
      <c r="Q8" s="280" t="s">
        <v>118</v>
      </c>
      <c r="R8" s="275">
        <v>4131</v>
      </c>
      <c r="S8" s="5">
        <v>1</v>
      </c>
      <c r="U8" s="89" t="s">
        <v>89</v>
      </c>
      <c r="V8" s="86">
        <v>0.62696684869412356</v>
      </c>
      <c r="W8" s="267"/>
      <c r="AC8" s="92"/>
      <c r="AE8"/>
    </row>
    <row r="9" spans="1:31" ht="16.5" thickBot="1" x14ac:dyDescent="0.3">
      <c r="A9" s="280" t="s">
        <v>118</v>
      </c>
      <c r="B9" s="275">
        <v>1164</v>
      </c>
      <c r="C9" s="5">
        <v>1</v>
      </c>
      <c r="E9" s="280" t="s">
        <v>118</v>
      </c>
      <c r="F9" s="275">
        <v>201</v>
      </c>
      <c r="G9" s="5">
        <v>1</v>
      </c>
      <c r="I9" s="280" t="s">
        <v>118</v>
      </c>
      <c r="J9" s="275">
        <v>260</v>
      </c>
      <c r="K9" s="5">
        <v>1</v>
      </c>
      <c r="M9" s="280" t="s">
        <v>118</v>
      </c>
      <c r="N9" s="275">
        <v>923</v>
      </c>
      <c r="O9" s="5">
        <v>1</v>
      </c>
      <c r="Q9" s="280" t="s">
        <v>118</v>
      </c>
      <c r="R9" s="275">
        <v>2548</v>
      </c>
      <c r="S9" s="5">
        <v>1</v>
      </c>
      <c r="U9" s="225" t="s">
        <v>90</v>
      </c>
      <c r="V9" s="88">
        <v>0.62571505959578166</v>
      </c>
      <c r="W9" s="267"/>
      <c r="X9" s="759" t="s">
        <v>172</v>
      </c>
      <c r="Y9" s="760"/>
      <c r="Z9" s="760"/>
      <c r="AA9" s="760"/>
      <c r="AB9" s="761"/>
      <c r="AC9" s="92"/>
      <c r="AE9"/>
    </row>
    <row r="10" spans="1:31" ht="16.5" thickBot="1" x14ac:dyDescent="0.3">
      <c r="A10" s="280" t="s">
        <v>118</v>
      </c>
      <c r="B10" s="275">
        <v>3009</v>
      </c>
      <c r="C10" s="5">
        <v>1</v>
      </c>
      <c r="E10" s="280" t="s">
        <v>118</v>
      </c>
      <c r="F10" s="275">
        <v>374</v>
      </c>
      <c r="G10" s="5">
        <v>1</v>
      </c>
      <c r="I10" s="280" t="s">
        <v>118</v>
      </c>
      <c r="J10" s="275">
        <v>1082</v>
      </c>
      <c r="K10" s="5">
        <v>1</v>
      </c>
      <c r="M10" s="280" t="s">
        <v>118</v>
      </c>
      <c r="N10" s="275">
        <v>873</v>
      </c>
      <c r="O10" s="5">
        <v>1</v>
      </c>
      <c r="Q10" s="280" t="s">
        <v>118</v>
      </c>
      <c r="R10" s="275">
        <v>5338</v>
      </c>
      <c r="S10" s="5">
        <v>1</v>
      </c>
      <c r="U10" s="258" t="s">
        <v>58</v>
      </c>
      <c r="V10" s="259">
        <v>932.55176196670391</v>
      </c>
      <c r="W10" s="267"/>
      <c r="X10" s="633" t="s">
        <v>139</v>
      </c>
      <c r="Y10" s="806" t="s">
        <v>311</v>
      </c>
      <c r="Z10" s="806"/>
      <c r="AA10" s="806"/>
      <c r="AB10" s="807"/>
      <c r="AC10" s="92"/>
      <c r="AE10"/>
    </row>
    <row r="11" spans="1:31" ht="16.5" thickBot="1" x14ac:dyDescent="0.3">
      <c r="A11" s="280" t="s">
        <v>118</v>
      </c>
      <c r="B11" s="275">
        <v>3664</v>
      </c>
      <c r="C11" s="5">
        <v>1</v>
      </c>
      <c r="E11" s="280" t="s">
        <v>118</v>
      </c>
      <c r="F11" s="275">
        <v>1080</v>
      </c>
      <c r="G11" s="5">
        <v>1</v>
      </c>
      <c r="I11" s="280" t="s">
        <v>118</v>
      </c>
      <c r="J11" s="275">
        <v>1113</v>
      </c>
      <c r="K11" s="5">
        <v>1</v>
      </c>
      <c r="M11" s="280" t="s">
        <v>118</v>
      </c>
      <c r="N11" s="275">
        <v>1064</v>
      </c>
      <c r="O11" s="5">
        <v>1</v>
      </c>
      <c r="Q11" s="280" t="s">
        <v>118</v>
      </c>
      <c r="R11" s="275">
        <v>6921</v>
      </c>
      <c r="S11" s="5">
        <v>1</v>
      </c>
      <c r="U11" s="97" t="s">
        <v>135</v>
      </c>
      <c r="V11" s="151">
        <v>300</v>
      </c>
      <c r="W11" s="267"/>
      <c r="X11" s="808" t="s">
        <v>278</v>
      </c>
      <c r="Y11" s="809"/>
      <c r="Z11" s="809"/>
      <c r="AA11" s="810" t="s">
        <v>276</v>
      </c>
      <c r="AB11" s="810"/>
      <c r="AC11" s="634">
        <v>1</v>
      </c>
      <c r="AE11"/>
    </row>
    <row r="12" spans="1:31" ht="16.5" thickBot="1" x14ac:dyDescent="0.3">
      <c r="A12" s="280" t="s">
        <v>118</v>
      </c>
      <c r="B12" s="275">
        <v>3607</v>
      </c>
      <c r="C12" s="5">
        <v>1</v>
      </c>
      <c r="E12" s="280" t="s">
        <v>118</v>
      </c>
      <c r="F12" s="275">
        <v>377</v>
      </c>
      <c r="G12" s="5">
        <v>1</v>
      </c>
      <c r="I12" s="280" t="s">
        <v>118</v>
      </c>
      <c r="J12" s="275">
        <v>978</v>
      </c>
      <c r="K12" s="5">
        <v>1</v>
      </c>
      <c r="M12" s="280" t="s">
        <v>118</v>
      </c>
      <c r="N12" s="275">
        <v>552</v>
      </c>
      <c r="O12" s="5">
        <v>1</v>
      </c>
      <c r="Q12" s="280" t="s">
        <v>118</v>
      </c>
      <c r="R12" s="275">
        <v>5514</v>
      </c>
      <c r="S12" s="5">
        <v>1</v>
      </c>
      <c r="U12" s="91"/>
      <c r="W12" s="267"/>
      <c r="X12" s="811" t="s">
        <v>279</v>
      </c>
      <c r="Y12" s="812"/>
      <c r="Z12" s="812"/>
      <c r="AA12" s="813" t="s">
        <v>277</v>
      </c>
      <c r="AB12" s="813"/>
      <c r="AC12" s="635">
        <v>0.79181239999999997</v>
      </c>
      <c r="AE12"/>
    </row>
    <row r="13" spans="1:31" ht="16.5" thickBot="1" x14ac:dyDescent="0.3">
      <c r="A13" s="280" t="s">
        <v>118</v>
      </c>
      <c r="B13" s="275">
        <v>1825</v>
      </c>
      <c r="C13" s="5">
        <v>1</v>
      </c>
      <c r="E13" s="280" t="s">
        <v>118</v>
      </c>
      <c r="F13" s="275">
        <v>164</v>
      </c>
      <c r="G13" s="5">
        <v>1</v>
      </c>
      <c r="I13" s="280" t="s">
        <v>118</v>
      </c>
      <c r="J13" s="275">
        <v>180</v>
      </c>
      <c r="K13" s="5">
        <v>1</v>
      </c>
      <c r="M13" s="280" t="s">
        <v>118</v>
      </c>
      <c r="N13" s="275">
        <v>1176</v>
      </c>
      <c r="O13" s="5">
        <v>1</v>
      </c>
      <c r="Q13" s="280" t="s">
        <v>118</v>
      </c>
      <c r="R13" s="275">
        <v>3345</v>
      </c>
      <c r="S13" s="5">
        <v>1</v>
      </c>
      <c r="U13" s="266" t="s">
        <v>92</v>
      </c>
      <c r="V13" s="267"/>
      <c r="W13" s="267"/>
      <c r="X13" s="267"/>
      <c r="Y13" s="267"/>
      <c r="Z13" s="293" t="s">
        <v>54</v>
      </c>
      <c r="AA13" s="267"/>
      <c r="AB13" s="267"/>
      <c r="AC13" s="16" t="s">
        <v>280</v>
      </c>
      <c r="AE13"/>
    </row>
    <row r="14" spans="1:31" ht="16.5" thickBot="1" x14ac:dyDescent="0.3">
      <c r="A14" s="280" t="s">
        <v>118</v>
      </c>
      <c r="B14" s="275">
        <v>1315</v>
      </c>
      <c r="C14" s="5">
        <v>1</v>
      </c>
      <c r="E14" s="280" t="s">
        <v>118</v>
      </c>
      <c r="F14" s="275">
        <v>699</v>
      </c>
      <c r="G14" s="5">
        <v>1</v>
      </c>
      <c r="I14" s="280" t="s">
        <v>118</v>
      </c>
      <c r="J14" s="275">
        <v>1928</v>
      </c>
      <c r="K14" s="5">
        <v>1</v>
      </c>
      <c r="M14" s="280" t="s">
        <v>118</v>
      </c>
      <c r="N14" s="275">
        <v>707</v>
      </c>
      <c r="O14" s="5">
        <v>1</v>
      </c>
      <c r="Q14" s="280" t="s">
        <v>118</v>
      </c>
      <c r="R14" s="275">
        <v>4649</v>
      </c>
      <c r="S14" s="5">
        <v>1</v>
      </c>
      <c r="U14" s="238"/>
      <c r="V14" s="239" t="s">
        <v>93</v>
      </c>
      <c r="W14" s="239" t="s">
        <v>94</v>
      </c>
      <c r="X14" s="260" t="s">
        <v>95</v>
      </c>
      <c r="Y14" s="240" t="s">
        <v>96</v>
      </c>
      <c r="Z14" s="333" t="s">
        <v>97</v>
      </c>
      <c r="AA14" s="267"/>
      <c r="AB14" s="301" t="s">
        <v>137</v>
      </c>
      <c r="AC14" s="263"/>
      <c r="AE14"/>
    </row>
    <row r="15" spans="1:31" ht="16.5" thickBot="1" x14ac:dyDescent="0.3">
      <c r="A15" s="280" t="s">
        <v>118</v>
      </c>
      <c r="B15" s="275">
        <v>3789</v>
      </c>
      <c r="C15" s="5">
        <v>1</v>
      </c>
      <c r="E15" s="280" t="s">
        <v>118</v>
      </c>
      <c r="F15" s="275">
        <v>449</v>
      </c>
      <c r="G15" s="5">
        <v>1</v>
      </c>
      <c r="I15" s="280" t="s">
        <v>118</v>
      </c>
      <c r="J15" s="275">
        <v>601</v>
      </c>
      <c r="K15" s="5">
        <v>1</v>
      </c>
      <c r="M15" s="280" t="s">
        <v>118</v>
      </c>
      <c r="N15" s="275">
        <v>841</v>
      </c>
      <c r="O15" s="5">
        <v>1</v>
      </c>
      <c r="Q15" s="280" t="s">
        <v>118</v>
      </c>
      <c r="R15" s="275">
        <v>5680</v>
      </c>
      <c r="S15" s="5">
        <v>1</v>
      </c>
      <c r="U15" s="266" t="s">
        <v>98</v>
      </c>
      <c r="V15" s="1">
        <v>1</v>
      </c>
      <c r="W15" s="1">
        <v>435571350.74999928</v>
      </c>
      <c r="X15" s="271">
        <v>435571350.74999928</v>
      </c>
      <c r="Y15" s="256">
        <v>500.85661356582381</v>
      </c>
      <c r="Z15" s="334">
        <v>9.023086269249056E-66</v>
      </c>
      <c r="AA15" s="814" t="s">
        <v>142</v>
      </c>
      <c r="AB15" s="814"/>
      <c r="AC15" s="815"/>
      <c r="AE15"/>
    </row>
    <row r="16" spans="1:31" ht="16.5" thickBot="1" x14ac:dyDescent="0.3">
      <c r="A16" s="280" t="s">
        <v>118</v>
      </c>
      <c r="B16" s="275">
        <v>1625</v>
      </c>
      <c r="C16" s="5">
        <v>1</v>
      </c>
      <c r="E16" s="280" t="s">
        <v>118</v>
      </c>
      <c r="F16" s="275">
        <v>1137</v>
      </c>
      <c r="G16" s="5">
        <v>1</v>
      </c>
      <c r="I16" s="280" t="s">
        <v>118</v>
      </c>
      <c r="J16" s="275">
        <v>1016</v>
      </c>
      <c r="K16" s="5">
        <v>1</v>
      </c>
      <c r="M16" s="280" t="s">
        <v>118</v>
      </c>
      <c r="N16" s="275">
        <v>500</v>
      </c>
      <c r="O16" s="5">
        <v>1</v>
      </c>
      <c r="Q16" s="280" t="s">
        <v>118</v>
      </c>
      <c r="R16" s="275">
        <v>4278</v>
      </c>
      <c r="S16" s="5">
        <v>1</v>
      </c>
      <c r="U16" s="266" t="s">
        <v>99</v>
      </c>
      <c r="V16" s="1">
        <v>298</v>
      </c>
      <c r="W16" s="1">
        <v>259156531.04666674</v>
      </c>
      <c r="X16" s="262">
        <v>869652.78874720389</v>
      </c>
      <c r="Y16" s="816" t="s">
        <v>100</v>
      </c>
      <c r="Z16" s="817"/>
      <c r="AA16" s="818" t="s">
        <v>138</v>
      </c>
      <c r="AB16" s="819"/>
      <c r="AC16" s="820"/>
      <c r="AE16"/>
    </row>
    <row r="17" spans="1:31" ht="16.5" thickBot="1" x14ac:dyDescent="0.3">
      <c r="A17" s="280" t="s">
        <v>118</v>
      </c>
      <c r="B17" s="275">
        <v>3264</v>
      </c>
      <c r="C17" s="5">
        <v>1</v>
      </c>
      <c r="E17" s="280" t="s">
        <v>118</v>
      </c>
      <c r="F17" s="275">
        <v>616</v>
      </c>
      <c r="G17" s="5">
        <v>1</v>
      </c>
      <c r="I17" s="280" t="s">
        <v>118</v>
      </c>
      <c r="J17" s="275">
        <v>778</v>
      </c>
      <c r="K17" s="5">
        <v>1</v>
      </c>
      <c r="M17" s="280" t="s">
        <v>118</v>
      </c>
      <c r="N17" s="275">
        <v>1246</v>
      </c>
      <c r="O17" s="5">
        <v>1</v>
      </c>
      <c r="Q17" s="280" t="s">
        <v>118</v>
      </c>
      <c r="R17" s="275">
        <v>5904</v>
      </c>
      <c r="S17" s="5">
        <v>1</v>
      </c>
      <c r="U17" s="268" t="s">
        <v>101</v>
      </c>
      <c r="V17" s="269">
        <v>299</v>
      </c>
      <c r="W17" s="269">
        <v>694727881.79666603</v>
      </c>
      <c r="X17" s="269"/>
      <c r="Y17" s="269"/>
      <c r="Z17" s="270"/>
      <c r="AA17" s="267"/>
      <c r="AB17" s="267"/>
      <c r="AC17" s="263"/>
      <c r="AE17"/>
    </row>
    <row r="18" spans="1:31" ht="16.5" thickBot="1" x14ac:dyDescent="0.3">
      <c r="A18" s="280" t="s">
        <v>118</v>
      </c>
      <c r="B18" s="275">
        <v>2158</v>
      </c>
      <c r="C18" s="5">
        <v>1</v>
      </c>
      <c r="E18" s="280" t="s">
        <v>118</v>
      </c>
      <c r="F18" s="275">
        <v>1130</v>
      </c>
      <c r="G18" s="5">
        <v>1</v>
      </c>
      <c r="I18" s="280" t="s">
        <v>118</v>
      </c>
      <c r="J18" s="275">
        <v>835</v>
      </c>
      <c r="K18" s="5">
        <v>1</v>
      </c>
      <c r="M18" s="280" t="s">
        <v>118</v>
      </c>
      <c r="N18" s="275">
        <v>528</v>
      </c>
      <c r="O18" s="5">
        <v>1</v>
      </c>
      <c r="Q18" s="280" t="s">
        <v>118</v>
      </c>
      <c r="R18" s="275">
        <v>4651</v>
      </c>
      <c r="S18" s="5">
        <v>1</v>
      </c>
      <c r="U18" s="266"/>
      <c r="V18" s="267"/>
      <c r="W18" s="267"/>
      <c r="X18" s="267"/>
      <c r="Y18" s="267"/>
      <c r="Z18" s="267"/>
      <c r="AA18" s="267"/>
      <c r="AB18" s="267"/>
      <c r="AC18" s="263"/>
      <c r="AE18"/>
    </row>
    <row r="19" spans="1:31" ht="15.75" x14ac:dyDescent="0.25">
      <c r="A19" s="280" t="s">
        <v>118</v>
      </c>
      <c r="B19" s="275">
        <v>2801</v>
      </c>
      <c r="C19" s="5">
        <v>1</v>
      </c>
      <c r="E19" s="280" t="s">
        <v>118</v>
      </c>
      <c r="F19" s="275">
        <v>347</v>
      </c>
      <c r="G19" s="5">
        <v>1</v>
      </c>
      <c r="I19" s="280" t="s">
        <v>118</v>
      </c>
      <c r="J19" s="275">
        <v>705</v>
      </c>
      <c r="K19" s="5">
        <v>1</v>
      </c>
      <c r="M19" s="280" t="s">
        <v>118</v>
      </c>
      <c r="N19" s="275">
        <v>532</v>
      </c>
      <c r="O19" s="5">
        <v>1</v>
      </c>
      <c r="Q19" s="280" t="s">
        <v>118</v>
      </c>
      <c r="R19" s="275">
        <v>4385</v>
      </c>
      <c r="S19" s="5">
        <v>1</v>
      </c>
      <c r="U19" s="238"/>
      <c r="V19" s="239" t="s">
        <v>102</v>
      </c>
      <c r="W19" s="239" t="s">
        <v>58</v>
      </c>
      <c r="X19" s="239" t="s">
        <v>103</v>
      </c>
      <c r="Y19" s="239" t="s">
        <v>104</v>
      </c>
      <c r="Z19" s="239" t="s">
        <v>105</v>
      </c>
      <c r="AA19" s="239" t="s">
        <v>106</v>
      </c>
      <c r="AB19" s="239" t="s">
        <v>107</v>
      </c>
      <c r="AC19" s="243" t="s">
        <v>108</v>
      </c>
      <c r="AE19"/>
    </row>
    <row r="20" spans="1:31" ht="15.75" x14ac:dyDescent="0.25">
      <c r="A20" s="280" t="s">
        <v>118</v>
      </c>
      <c r="B20" s="275">
        <v>2242</v>
      </c>
      <c r="C20" s="5">
        <v>1</v>
      </c>
      <c r="E20" s="280" t="s">
        <v>118</v>
      </c>
      <c r="F20" s="275">
        <v>1327</v>
      </c>
      <c r="G20" s="5">
        <v>1</v>
      </c>
      <c r="I20" s="280" t="s">
        <v>118</v>
      </c>
      <c r="J20" s="275">
        <v>882</v>
      </c>
      <c r="K20" s="5">
        <v>1</v>
      </c>
      <c r="M20" s="280" t="s">
        <v>118</v>
      </c>
      <c r="N20" s="275">
        <v>986</v>
      </c>
      <c r="O20" s="5">
        <v>1</v>
      </c>
      <c r="Q20" s="280" t="s">
        <v>118</v>
      </c>
      <c r="R20" s="275">
        <v>5437</v>
      </c>
      <c r="S20" s="5">
        <v>1</v>
      </c>
      <c r="U20" s="244" t="s">
        <v>123</v>
      </c>
      <c r="V20" s="3">
        <v>476.15333333333228</v>
      </c>
      <c r="W20" s="3">
        <v>76.142532518394034</v>
      </c>
      <c r="X20" s="3">
        <v>6.2534475487574062</v>
      </c>
      <c r="Y20" s="3">
        <v>1.3896778832708268E-9</v>
      </c>
      <c r="Z20" s="3">
        <v>326.30814104261322</v>
      </c>
      <c r="AA20" s="3">
        <v>625.99852562405135</v>
      </c>
      <c r="AB20" s="3">
        <v>278.75932045220065</v>
      </c>
      <c r="AC20" s="26">
        <v>673.54734621446391</v>
      </c>
      <c r="AE20"/>
    </row>
    <row r="21" spans="1:31" ht="16.5" thickBot="1" x14ac:dyDescent="0.3">
      <c r="A21" s="280" t="s">
        <v>118</v>
      </c>
      <c r="B21" s="275">
        <v>2833</v>
      </c>
      <c r="C21" s="5">
        <v>1</v>
      </c>
      <c r="E21" s="280" t="s">
        <v>118</v>
      </c>
      <c r="F21" s="275">
        <v>854</v>
      </c>
      <c r="G21" s="5">
        <v>1</v>
      </c>
      <c r="I21" s="280" t="s">
        <v>118</v>
      </c>
      <c r="J21" s="275">
        <v>151</v>
      </c>
      <c r="K21" s="5">
        <v>1</v>
      </c>
      <c r="M21" s="280" t="s">
        <v>118</v>
      </c>
      <c r="N21" s="275">
        <v>995</v>
      </c>
      <c r="O21" s="5">
        <v>1</v>
      </c>
      <c r="Q21" s="280" t="s">
        <v>118</v>
      </c>
      <c r="R21" s="275">
        <v>4833</v>
      </c>
      <c r="S21" s="5">
        <v>1</v>
      </c>
      <c r="U21" s="245" t="s">
        <v>126</v>
      </c>
      <c r="V21" s="304">
        <v>2409.9000000000019</v>
      </c>
      <c r="W21" s="269">
        <v>107.68180216094726</v>
      </c>
      <c r="X21" s="269">
        <v>22.379826039668526</v>
      </c>
      <c r="Y21" s="246">
        <v>9.0230862692464848E-66</v>
      </c>
      <c r="Z21" s="269">
        <v>2197.9868968060628</v>
      </c>
      <c r="AA21" s="269">
        <v>2621.8131031939411</v>
      </c>
      <c r="AB21" s="269">
        <v>2130.7427098522562</v>
      </c>
      <c r="AC21" s="270">
        <v>2689.0572901477476</v>
      </c>
      <c r="AE21"/>
    </row>
    <row r="22" spans="1:31" ht="16.5" thickBot="1" x14ac:dyDescent="0.3">
      <c r="A22" s="280" t="s">
        <v>118</v>
      </c>
      <c r="B22" s="275">
        <v>1938</v>
      </c>
      <c r="C22" s="5">
        <v>1</v>
      </c>
      <c r="E22" s="280" t="s">
        <v>118</v>
      </c>
      <c r="F22" s="275">
        <v>722</v>
      </c>
      <c r="G22" s="5">
        <v>1</v>
      </c>
      <c r="I22" s="280" t="s">
        <v>118</v>
      </c>
      <c r="J22" s="275">
        <v>938</v>
      </c>
      <c r="K22" s="5">
        <v>1</v>
      </c>
      <c r="M22" s="280" t="s">
        <v>118</v>
      </c>
      <c r="N22" s="275">
        <v>826</v>
      </c>
      <c r="O22" s="5">
        <v>1</v>
      </c>
      <c r="Q22" s="280" t="s">
        <v>118</v>
      </c>
      <c r="R22" s="275">
        <v>4424</v>
      </c>
      <c r="S22" s="5">
        <v>1</v>
      </c>
      <c r="U22" s="821"/>
      <c r="V22" s="822"/>
      <c r="W22" s="822"/>
      <c r="X22" s="822"/>
      <c r="Y22" s="822"/>
      <c r="Z22" s="822"/>
      <c r="AA22" s="822"/>
      <c r="AB22" s="822"/>
      <c r="AC22" s="823"/>
      <c r="AE22"/>
    </row>
    <row r="23" spans="1:31" ht="16.5" thickBot="1" x14ac:dyDescent="0.3">
      <c r="A23" s="280" t="s">
        <v>118</v>
      </c>
      <c r="B23" s="275">
        <v>2709</v>
      </c>
      <c r="C23" s="5">
        <v>1</v>
      </c>
      <c r="E23" s="280" t="s">
        <v>118</v>
      </c>
      <c r="F23" s="275">
        <v>1225</v>
      </c>
      <c r="G23" s="5">
        <v>1</v>
      </c>
      <c r="I23" s="280" t="s">
        <v>118</v>
      </c>
      <c r="J23" s="275">
        <v>1427</v>
      </c>
      <c r="K23" s="5">
        <v>1</v>
      </c>
      <c r="M23" s="280" t="s">
        <v>118</v>
      </c>
      <c r="N23" s="275">
        <v>1522</v>
      </c>
      <c r="O23" s="5">
        <v>1</v>
      </c>
      <c r="Q23" s="280" t="s">
        <v>118</v>
      </c>
      <c r="R23" s="275">
        <v>6883</v>
      </c>
      <c r="S23" s="5">
        <v>1</v>
      </c>
      <c r="U23" s="231" t="s">
        <v>87</v>
      </c>
      <c r="V23" s="232"/>
      <c r="W23" s="265"/>
      <c r="X23" s="798" t="s">
        <v>129</v>
      </c>
      <c r="Y23" s="799"/>
      <c r="Z23" s="799"/>
      <c r="AA23" s="800"/>
      <c r="AB23" s="265"/>
      <c r="AC23" s="230" t="s">
        <v>110</v>
      </c>
      <c r="AE23"/>
    </row>
    <row r="24" spans="1:31" ht="16.5" thickBot="1" x14ac:dyDescent="0.3">
      <c r="A24" s="280" t="s">
        <v>118</v>
      </c>
      <c r="B24" s="275">
        <v>1571</v>
      </c>
      <c r="C24" s="5">
        <v>1</v>
      </c>
      <c r="E24" s="280" t="s">
        <v>118</v>
      </c>
      <c r="F24" s="275">
        <v>1068</v>
      </c>
      <c r="G24" s="5">
        <v>1</v>
      </c>
      <c r="I24" s="280" t="s">
        <v>118</v>
      </c>
      <c r="J24" s="275">
        <v>3627</v>
      </c>
      <c r="K24" s="5">
        <v>1</v>
      </c>
      <c r="M24" s="280" t="s">
        <v>118</v>
      </c>
      <c r="N24" s="275">
        <v>1759</v>
      </c>
      <c r="O24" s="5">
        <v>1</v>
      </c>
      <c r="Q24" s="280" t="s">
        <v>118</v>
      </c>
      <c r="R24" s="275">
        <v>8025</v>
      </c>
      <c r="S24" s="5">
        <v>1</v>
      </c>
      <c r="U24" s="226" t="s">
        <v>88</v>
      </c>
      <c r="V24" s="147">
        <v>0.4377221889186646</v>
      </c>
      <c r="W24" s="267"/>
      <c r="X24" s="801"/>
      <c r="Y24" s="802"/>
      <c r="Z24" s="802"/>
      <c r="AA24" s="803"/>
      <c r="AB24" s="267"/>
      <c r="AC24" s="92" t="s">
        <v>111</v>
      </c>
      <c r="AE24"/>
    </row>
    <row r="25" spans="1:31" ht="16.5" thickBot="1" x14ac:dyDescent="0.3">
      <c r="A25" s="280" t="s">
        <v>118</v>
      </c>
      <c r="B25" s="275">
        <v>2259</v>
      </c>
      <c r="C25" s="5">
        <v>1</v>
      </c>
      <c r="E25" s="280" t="s">
        <v>118</v>
      </c>
      <c r="F25" s="275">
        <v>1393</v>
      </c>
      <c r="G25" s="5">
        <v>1</v>
      </c>
      <c r="I25" s="280" t="s">
        <v>118</v>
      </c>
      <c r="J25" s="275">
        <v>905</v>
      </c>
      <c r="K25" s="5">
        <v>1</v>
      </c>
      <c r="M25" s="280" t="s">
        <v>118</v>
      </c>
      <c r="N25" s="275">
        <v>880</v>
      </c>
      <c r="O25" s="5">
        <v>1</v>
      </c>
      <c r="Q25" s="280" t="s">
        <v>118</v>
      </c>
      <c r="R25" s="275">
        <v>5437</v>
      </c>
      <c r="S25" s="5">
        <v>1</v>
      </c>
      <c r="U25" s="89" t="s">
        <v>89</v>
      </c>
      <c r="V25" s="86">
        <v>0.19160071467174708</v>
      </c>
      <c r="W25" s="267"/>
      <c r="X25" s="267"/>
      <c r="Y25" s="267"/>
      <c r="Z25" s="267"/>
      <c r="AA25" s="267"/>
      <c r="AB25" s="267"/>
      <c r="AC25" s="263"/>
      <c r="AE25"/>
    </row>
    <row r="26" spans="1:31" ht="16.5" thickBot="1" x14ac:dyDescent="0.3">
      <c r="A26" s="280" t="s">
        <v>118</v>
      </c>
      <c r="B26" s="275">
        <v>2830</v>
      </c>
      <c r="C26" s="5">
        <v>1</v>
      </c>
      <c r="E26" s="280" t="s">
        <v>118</v>
      </c>
      <c r="F26" s="275">
        <v>551</v>
      </c>
      <c r="G26" s="5">
        <v>1</v>
      </c>
      <c r="I26" s="280" t="s">
        <v>118</v>
      </c>
      <c r="J26" s="275">
        <v>576</v>
      </c>
      <c r="K26" s="5">
        <v>1</v>
      </c>
      <c r="M26" s="280" t="s">
        <v>118</v>
      </c>
      <c r="N26" s="275">
        <v>979</v>
      </c>
      <c r="O26" s="5">
        <v>1</v>
      </c>
      <c r="Q26" s="280" t="s">
        <v>118</v>
      </c>
      <c r="R26" s="275">
        <v>4936</v>
      </c>
      <c r="S26" s="5">
        <v>1</v>
      </c>
      <c r="U26" s="225" t="s">
        <v>90</v>
      </c>
      <c r="V26" s="88">
        <v>0.18888796539212208</v>
      </c>
      <c r="W26" s="267"/>
      <c r="X26" s="759" t="s">
        <v>173</v>
      </c>
      <c r="Y26" s="760"/>
      <c r="Z26" s="760"/>
      <c r="AA26" s="760"/>
      <c r="AB26" s="761"/>
      <c r="AC26" s="263"/>
      <c r="AE26"/>
    </row>
    <row r="27" spans="1:31" ht="16.5" thickBot="1" x14ac:dyDescent="0.3">
      <c r="A27" s="280" t="s">
        <v>118</v>
      </c>
      <c r="B27" s="275">
        <v>3445</v>
      </c>
      <c r="C27" s="5">
        <v>1</v>
      </c>
      <c r="E27" s="280" t="s">
        <v>118</v>
      </c>
      <c r="F27" s="275">
        <v>847</v>
      </c>
      <c r="G27" s="5">
        <v>1</v>
      </c>
      <c r="I27" s="280" t="s">
        <v>118</v>
      </c>
      <c r="J27" s="275">
        <v>760</v>
      </c>
      <c r="K27" s="5">
        <v>1</v>
      </c>
      <c r="M27" s="280" t="s">
        <v>118</v>
      </c>
      <c r="N27" s="275">
        <v>861</v>
      </c>
      <c r="O27" s="5">
        <v>1</v>
      </c>
      <c r="Q27" s="280" t="s">
        <v>118</v>
      </c>
      <c r="R27" s="275">
        <v>5913</v>
      </c>
      <c r="S27" s="5">
        <v>1</v>
      </c>
      <c r="U27" s="258" t="s">
        <v>58</v>
      </c>
      <c r="V27" s="259">
        <v>342.77676027197401</v>
      </c>
      <c r="W27" s="267"/>
      <c r="X27" s="307" t="s">
        <v>139</v>
      </c>
      <c r="Y27" s="824" t="s">
        <v>311</v>
      </c>
      <c r="Z27" s="824"/>
      <c r="AA27" s="824"/>
      <c r="AB27" s="825"/>
      <c r="AC27" s="263"/>
      <c r="AE27"/>
    </row>
    <row r="28" spans="1:31" ht="16.5" thickBot="1" x14ac:dyDescent="0.3">
      <c r="A28" s="280" t="s">
        <v>118</v>
      </c>
      <c r="B28" s="275">
        <v>1243</v>
      </c>
      <c r="C28" s="5">
        <v>1</v>
      </c>
      <c r="E28" s="280" t="s">
        <v>118</v>
      </c>
      <c r="F28" s="275">
        <v>507</v>
      </c>
      <c r="G28" s="5">
        <v>1</v>
      </c>
      <c r="I28" s="280" t="s">
        <v>118</v>
      </c>
      <c r="J28" s="275">
        <v>540</v>
      </c>
      <c r="K28" s="5">
        <v>1</v>
      </c>
      <c r="M28" s="280" t="s">
        <v>118</v>
      </c>
      <c r="N28" s="275">
        <v>604</v>
      </c>
      <c r="O28" s="5">
        <v>1</v>
      </c>
      <c r="Q28" s="280" t="s">
        <v>118</v>
      </c>
      <c r="R28" s="275">
        <v>2894</v>
      </c>
      <c r="S28" s="5">
        <v>1</v>
      </c>
      <c r="U28" s="97" t="s">
        <v>135</v>
      </c>
      <c r="V28" s="151">
        <v>300</v>
      </c>
      <c r="W28" s="267"/>
      <c r="X28" s="808" t="s">
        <v>278</v>
      </c>
      <c r="Y28" s="809"/>
      <c r="Z28" s="809"/>
      <c r="AA28" s="810" t="s">
        <v>276</v>
      </c>
      <c r="AB28" s="810"/>
      <c r="AC28" s="634">
        <v>1</v>
      </c>
      <c r="AE28"/>
    </row>
    <row r="29" spans="1:31" ht="16.5" thickBot="1" x14ac:dyDescent="0.3">
      <c r="A29" s="280" t="s">
        <v>118</v>
      </c>
      <c r="B29" s="275">
        <v>3412</v>
      </c>
      <c r="C29" s="5">
        <v>1</v>
      </c>
      <c r="E29" s="280" t="s">
        <v>118</v>
      </c>
      <c r="F29" s="275">
        <v>466</v>
      </c>
      <c r="G29" s="5">
        <v>1</v>
      </c>
      <c r="I29" s="280" t="s">
        <v>118</v>
      </c>
      <c r="J29" s="275">
        <v>1085</v>
      </c>
      <c r="K29" s="5">
        <v>1</v>
      </c>
      <c r="M29" s="280" t="s">
        <v>118</v>
      </c>
      <c r="N29" s="275">
        <v>894</v>
      </c>
      <c r="O29" s="5">
        <v>1</v>
      </c>
      <c r="Q29" s="280" t="s">
        <v>118</v>
      </c>
      <c r="R29" s="275">
        <v>5857</v>
      </c>
      <c r="S29" s="5">
        <v>1</v>
      </c>
      <c r="U29" s="91"/>
      <c r="W29" s="267"/>
      <c r="X29" s="811" t="s">
        <v>279</v>
      </c>
      <c r="Y29" s="812"/>
      <c r="Z29" s="812"/>
      <c r="AA29" s="813" t="s">
        <v>277</v>
      </c>
      <c r="AB29" s="813"/>
      <c r="AC29" s="635">
        <v>0.43772220000000001</v>
      </c>
      <c r="AE29"/>
    </row>
    <row r="30" spans="1:31" ht="16.5" thickBot="1" x14ac:dyDescent="0.3">
      <c r="A30" s="280" t="s">
        <v>118</v>
      </c>
      <c r="B30" s="275">
        <v>1282</v>
      </c>
      <c r="C30" s="5">
        <v>1</v>
      </c>
      <c r="E30" s="280" t="s">
        <v>118</v>
      </c>
      <c r="F30" s="275">
        <v>525</v>
      </c>
      <c r="G30" s="5">
        <v>1</v>
      </c>
      <c r="I30" s="280" t="s">
        <v>118</v>
      </c>
      <c r="J30" s="275">
        <v>985</v>
      </c>
      <c r="K30" s="5">
        <v>1</v>
      </c>
      <c r="M30" s="280" t="s">
        <v>118</v>
      </c>
      <c r="N30" s="275">
        <v>1585</v>
      </c>
      <c r="O30" s="5">
        <v>1</v>
      </c>
      <c r="Q30" s="280" t="s">
        <v>118</v>
      </c>
      <c r="R30" s="275">
        <v>4377</v>
      </c>
      <c r="S30" s="5">
        <v>1</v>
      </c>
      <c r="U30" s="266" t="s">
        <v>92</v>
      </c>
      <c r="V30" s="267"/>
      <c r="W30" s="267"/>
      <c r="X30" s="267"/>
      <c r="Y30" s="267"/>
      <c r="Z30" s="293" t="s">
        <v>54</v>
      </c>
      <c r="AA30" s="267"/>
      <c r="AB30" s="267"/>
      <c r="AC30" s="16" t="s">
        <v>280</v>
      </c>
      <c r="AE30"/>
    </row>
    <row r="31" spans="1:31" ht="16.5" thickBot="1" x14ac:dyDescent="0.3">
      <c r="A31" s="280" t="s">
        <v>118</v>
      </c>
      <c r="B31" s="275">
        <v>2574</v>
      </c>
      <c r="C31" s="5">
        <v>1</v>
      </c>
      <c r="E31" s="280" t="s">
        <v>118</v>
      </c>
      <c r="F31" s="275">
        <v>439</v>
      </c>
      <c r="G31" s="5">
        <v>1</v>
      </c>
      <c r="I31" s="280" t="s">
        <v>118</v>
      </c>
      <c r="J31" s="275">
        <v>833</v>
      </c>
      <c r="K31" s="5">
        <v>1</v>
      </c>
      <c r="M31" s="280" t="s">
        <v>118</v>
      </c>
      <c r="N31" s="275">
        <v>1019</v>
      </c>
      <c r="O31" s="5">
        <v>1</v>
      </c>
      <c r="Q31" s="280" t="s">
        <v>118</v>
      </c>
      <c r="R31" s="275">
        <v>4865</v>
      </c>
      <c r="S31" s="5">
        <v>1</v>
      </c>
      <c r="U31" s="238"/>
      <c r="V31" s="239" t="s">
        <v>93</v>
      </c>
      <c r="W31" s="239" t="s">
        <v>94</v>
      </c>
      <c r="X31" s="260" t="s">
        <v>95</v>
      </c>
      <c r="Y31" s="240" t="s">
        <v>96</v>
      </c>
      <c r="Z31" s="333" t="s">
        <v>97</v>
      </c>
      <c r="AA31" s="267"/>
      <c r="AB31" s="301" t="s">
        <v>137</v>
      </c>
      <c r="AC31" s="263"/>
      <c r="AE31"/>
    </row>
    <row r="32" spans="1:31" ht="16.5" thickBot="1" x14ac:dyDescent="0.3">
      <c r="A32" s="280" t="s">
        <v>118</v>
      </c>
      <c r="B32" s="275">
        <v>2288</v>
      </c>
      <c r="C32" s="5">
        <v>1</v>
      </c>
      <c r="E32" s="280" t="s">
        <v>118</v>
      </c>
      <c r="F32" s="275">
        <v>333</v>
      </c>
      <c r="G32" s="5">
        <v>1</v>
      </c>
      <c r="I32" s="280" t="s">
        <v>118</v>
      </c>
      <c r="J32" s="275">
        <v>653</v>
      </c>
      <c r="K32" s="5">
        <v>1</v>
      </c>
      <c r="M32" s="280" t="s">
        <v>118</v>
      </c>
      <c r="N32" s="275">
        <v>970</v>
      </c>
      <c r="O32" s="5">
        <v>1</v>
      </c>
      <c r="Q32" s="280" t="s">
        <v>118</v>
      </c>
      <c r="R32" s="275">
        <v>4244</v>
      </c>
      <c r="S32" s="5">
        <v>1</v>
      </c>
      <c r="U32" s="266" t="s">
        <v>98</v>
      </c>
      <c r="V32" s="1">
        <v>1</v>
      </c>
      <c r="W32" s="1">
        <v>8298702.7199999765</v>
      </c>
      <c r="X32" s="271">
        <v>8298702.7199999765</v>
      </c>
      <c r="Y32" s="256">
        <v>70.629717280113894</v>
      </c>
      <c r="Z32" s="334">
        <v>1.7931767490343339E-15</v>
      </c>
      <c r="AA32" s="814" t="s">
        <v>142</v>
      </c>
      <c r="AB32" s="814"/>
      <c r="AC32" s="815"/>
      <c r="AE32"/>
    </row>
    <row r="33" spans="1:31" ht="16.5" thickBot="1" x14ac:dyDescent="0.3">
      <c r="A33" s="280" t="s">
        <v>118</v>
      </c>
      <c r="B33" s="275">
        <v>2235</v>
      </c>
      <c r="C33" s="5">
        <v>1</v>
      </c>
      <c r="E33" s="280" t="s">
        <v>118</v>
      </c>
      <c r="F33" s="275">
        <v>257</v>
      </c>
      <c r="G33" s="5">
        <v>1</v>
      </c>
      <c r="I33" s="280" t="s">
        <v>118</v>
      </c>
      <c r="J33" s="275">
        <v>496</v>
      </c>
      <c r="K33" s="5">
        <v>1</v>
      </c>
      <c r="M33" s="280" t="s">
        <v>118</v>
      </c>
      <c r="N33" s="275">
        <v>477</v>
      </c>
      <c r="O33" s="5">
        <v>1</v>
      </c>
      <c r="Q33" s="280" t="s">
        <v>118</v>
      </c>
      <c r="R33" s="275">
        <v>3465</v>
      </c>
      <c r="S33" s="5">
        <v>1</v>
      </c>
      <c r="U33" s="266" t="s">
        <v>99</v>
      </c>
      <c r="V33" s="1">
        <v>298</v>
      </c>
      <c r="W33" s="1">
        <v>35013780.399999999</v>
      </c>
      <c r="X33" s="272">
        <v>117495.90738255033</v>
      </c>
      <c r="Y33" s="816" t="s">
        <v>100</v>
      </c>
      <c r="Z33" s="817"/>
      <c r="AA33" s="818" t="s">
        <v>138</v>
      </c>
      <c r="AB33" s="819"/>
      <c r="AC33" s="820"/>
      <c r="AE33"/>
    </row>
    <row r="34" spans="1:31" ht="16.5" thickBot="1" x14ac:dyDescent="0.3">
      <c r="A34" s="280" t="s">
        <v>118</v>
      </c>
      <c r="B34" s="275">
        <v>3360</v>
      </c>
      <c r="C34" s="5">
        <v>1</v>
      </c>
      <c r="E34" s="280" t="s">
        <v>118</v>
      </c>
      <c r="F34" s="275">
        <v>383</v>
      </c>
      <c r="G34" s="5">
        <v>1</v>
      </c>
      <c r="I34" s="280" t="s">
        <v>118</v>
      </c>
      <c r="J34" s="275">
        <v>1299</v>
      </c>
      <c r="K34" s="5">
        <v>1</v>
      </c>
      <c r="M34" s="280" t="s">
        <v>118</v>
      </c>
      <c r="N34" s="275">
        <v>997</v>
      </c>
      <c r="O34" s="5">
        <v>1</v>
      </c>
      <c r="Q34" s="280" t="s">
        <v>118</v>
      </c>
      <c r="R34" s="275">
        <v>6039</v>
      </c>
      <c r="S34" s="5">
        <v>1</v>
      </c>
      <c r="U34" s="268" t="s">
        <v>101</v>
      </c>
      <c r="V34" s="269">
        <v>299</v>
      </c>
      <c r="W34" s="269">
        <v>43312483.119999975</v>
      </c>
      <c r="X34" s="269"/>
      <c r="Y34" s="269"/>
      <c r="Z34" s="270"/>
      <c r="AA34" s="267"/>
      <c r="AB34" s="267"/>
      <c r="AC34" s="263"/>
      <c r="AE34"/>
    </row>
    <row r="35" spans="1:31" ht="16.5" thickBot="1" x14ac:dyDescent="0.3">
      <c r="A35" s="280" t="s">
        <v>118</v>
      </c>
      <c r="B35" s="275">
        <v>3010</v>
      </c>
      <c r="C35" s="5">
        <v>1</v>
      </c>
      <c r="E35" s="280" t="s">
        <v>118</v>
      </c>
      <c r="F35" s="275">
        <v>759</v>
      </c>
      <c r="G35" s="5">
        <v>1</v>
      </c>
      <c r="I35" s="280" t="s">
        <v>118</v>
      </c>
      <c r="J35" s="275">
        <v>546</v>
      </c>
      <c r="K35" s="5">
        <v>1</v>
      </c>
      <c r="M35" s="280" t="s">
        <v>118</v>
      </c>
      <c r="N35" s="275">
        <v>688</v>
      </c>
      <c r="O35" s="5">
        <v>1</v>
      </c>
      <c r="Q35" s="280" t="s">
        <v>118</v>
      </c>
      <c r="R35" s="275">
        <v>5003</v>
      </c>
      <c r="S35" s="5">
        <v>1</v>
      </c>
      <c r="U35" s="266"/>
      <c r="V35" s="267"/>
      <c r="W35" s="267"/>
      <c r="X35" s="267"/>
      <c r="Y35" s="267"/>
      <c r="Z35" s="267"/>
      <c r="AA35" s="267"/>
      <c r="AB35" s="267"/>
      <c r="AC35" s="263"/>
      <c r="AE35"/>
    </row>
    <row r="36" spans="1:31" ht="15.75" x14ac:dyDescent="0.25">
      <c r="A36" s="280" t="s">
        <v>118</v>
      </c>
      <c r="B36" s="275">
        <v>1674</v>
      </c>
      <c r="C36" s="5">
        <v>1</v>
      </c>
      <c r="E36" s="280" t="s">
        <v>118</v>
      </c>
      <c r="F36" s="275">
        <v>333</v>
      </c>
      <c r="G36" s="5">
        <v>1</v>
      </c>
      <c r="I36" s="280" t="s">
        <v>118</v>
      </c>
      <c r="J36" s="275">
        <v>758</v>
      </c>
      <c r="K36" s="5">
        <v>1</v>
      </c>
      <c r="M36" s="280" t="s">
        <v>118</v>
      </c>
      <c r="N36" s="275">
        <v>966</v>
      </c>
      <c r="O36" s="5">
        <v>1</v>
      </c>
      <c r="Q36" s="280" t="s">
        <v>118</v>
      </c>
      <c r="R36" s="275">
        <v>3731</v>
      </c>
      <c r="S36" s="5">
        <v>1</v>
      </c>
      <c r="U36" s="238"/>
      <c r="V36" s="239" t="s">
        <v>102</v>
      </c>
      <c r="W36" s="239" t="s">
        <v>58</v>
      </c>
      <c r="X36" s="239" t="s">
        <v>103</v>
      </c>
      <c r="Y36" s="239" t="s">
        <v>104</v>
      </c>
      <c r="Z36" s="239" t="s">
        <v>105</v>
      </c>
      <c r="AA36" s="239" t="s">
        <v>106</v>
      </c>
      <c r="AB36" s="239" t="s">
        <v>107</v>
      </c>
      <c r="AC36" s="243" t="s">
        <v>108</v>
      </c>
      <c r="AE36"/>
    </row>
    <row r="37" spans="1:31" ht="15.75" x14ac:dyDescent="0.25">
      <c r="A37" s="280" t="s">
        <v>118</v>
      </c>
      <c r="B37" s="275">
        <v>3638</v>
      </c>
      <c r="C37" s="5">
        <v>1</v>
      </c>
      <c r="E37" s="280" t="s">
        <v>118</v>
      </c>
      <c r="F37" s="275">
        <v>272</v>
      </c>
      <c r="G37" s="5">
        <v>1</v>
      </c>
      <c r="I37" s="280" t="s">
        <v>118</v>
      </c>
      <c r="J37" s="275">
        <v>635</v>
      </c>
      <c r="K37" s="5">
        <v>1</v>
      </c>
      <c r="M37" s="280" t="s">
        <v>118</v>
      </c>
      <c r="N37" s="275">
        <v>622</v>
      </c>
      <c r="O37" s="5">
        <v>1</v>
      </c>
      <c r="Q37" s="280" t="s">
        <v>118</v>
      </c>
      <c r="R37" s="275">
        <v>5167</v>
      </c>
      <c r="S37" s="5">
        <v>1</v>
      </c>
      <c r="U37" s="244" t="s">
        <v>124</v>
      </c>
      <c r="V37" s="3">
        <v>894.96</v>
      </c>
      <c r="W37" s="3">
        <v>27.987605278354955</v>
      </c>
      <c r="X37" s="3">
        <v>31.977012363117179</v>
      </c>
      <c r="Y37" s="3">
        <v>2.4341481097855468E-98</v>
      </c>
      <c r="Z37" s="3">
        <v>839.88161009119676</v>
      </c>
      <c r="AA37" s="3">
        <v>950.03838990880331</v>
      </c>
      <c r="AB37" s="3">
        <v>822.4041559256907</v>
      </c>
      <c r="AC37" s="26">
        <v>967.51584407430937</v>
      </c>
      <c r="AE37"/>
    </row>
    <row r="38" spans="1:31" ht="16.5" thickBot="1" x14ac:dyDescent="0.3">
      <c r="A38" s="280" t="s">
        <v>118</v>
      </c>
      <c r="B38" s="275">
        <v>2883</v>
      </c>
      <c r="C38" s="5">
        <v>1</v>
      </c>
      <c r="E38" s="280" t="s">
        <v>118</v>
      </c>
      <c r="F38" s="275">
        <v>230</v>
      </c>
      <c r="G38" s="5">
        <v>1</v>
      </c>
      <c r="I38" s="280" t="s">
        <v>118</v>
      </c>
      <c r="J38" s="275">
        <v>598</v>
      </c>
      <c r="K38" s="5">
        <v>1</v>
      </c>
      <c r="M38" s="280" t="s">
        <v>118</v>
      </c>
      <c r="N38" s="275">
        <v>629</v>
      </c>
      <c r="O38" s="5">
        <v>1</v>
      </c>
      <c r="Q38" s="280" t="s">
        <v>118</v>
      </c>
      <c r="R38" s="275">
        <v>4340</v>
      </c>
      <c r="S38" s="5">
        <v>1</v>
      </c>
      <c r="U38" s="245" t="s">
        <v>127</v>
      </c>
      <c r="V38" s="304">
        <v>-332.6400000000001</v>
      </c>
      <c r="W38" s="269">
        <v>39.580450962994405</v>
      </c>
      <c r="X38" s="269">
        <v>-8.4041488135393063</v>
      </c>
      <c r="Y38" s="246">
        <v>1.7931767490341529E-15</v>
      </c>
      <c r="Z38" s="269">
        <v>-410.53260600270318</v>
      </c>
      <c r="AA38" s="269">
        <v>-254.74739399729702</v>
      </c>
      <c r="AB38" s="269">
        <v>-435.24945871931595</v>
      </c>
      <c r="AC38" s="270">
        <v>-230.03054128068425</v>
      </c>
      <c r="AE38"/>
    </row>
    <row r="39" spans="1:31" ht="16.5" thickBot="1" x14ac:dyDescent="0.3">
      <c r="A39" s="280" t="s">
        <v>118</v>
      </c>
      <c r="B39" s="275">
        <v>3201</v>
      </c>
      <c r="C39" s="5">
        <v>1</v>
      </c>
      <c r="E39" s="280" t="s">
        <v>118</v>
      </c>
      <c r="F39" s="275">
        <v>700</v>
      </c>
      <c r="G39" s="5">
        <v>1</v>
      </c>
      <c r="I39" s="280" t="s">
        <v>118</v>
      </c>
      <c r="J39" s="275">
        <v>1139</v>
      </c>
      <c r="K39" s="5">
        <v>1</v>
      </c>
      <c r="M39" s="280" t="s">
        <v>118</v>
      </c>
      <c r="N39" s="275">
        <v>1422</v>
      </c>
      <c r="O39" s="5">
        <v>1</v>
      </c>
      <c r="Q39" s="280" t="s">
        <v>118</v>
      </c>
      <c r="R39" s="275">
        <v>6462</v>
      </c>
      <c r="S39" s="5">
        <v>1</v>
      </c>
      <c r="U39" s="821"/>
      <c r="V39" s="822"/>
      <c r="W39" s="822"/>
      <c r="X39" s="822"/>
      <c r="Y39" s="822"/>
      <c r="Z39" s="822"/>
      <c r="AA39" s="822"/>
      <c r="AB39" s="822"/>
      <c r="AC39" s="823"/>
      <c r="AE39"/>
    </row>
    <row r="40" spans="1:31" ht="16.5" thickBot="1" x14ac:dyDescent="0.3">
      <c r="A40" s="280" t="s">
        <v>118</v>
      </c>
      <c r="B40" s="275">
        <v>2096</v>
      </c>
      <c r="C40" s="5">
        <v>1</v>
      </c>
      <c r="E40" s="280" t="s">
        <v>118</v>
      </c>
      <c r="F40" s="275">
        <v>442</v>
      </c>
      <c r="G40" s="5">
        <v>1</v>
      </c>
      <c r="I40" s="280" t="s">
        <v>118</v>
      </c>
      <c r="J40" s="275">
        <v>499</v>
      </c>
      <c r="K40" s="5">
        <v>1</v>
      </c>
      <c r="M40" s="280" t="s">
        <v>118</v>
      </c>
      <c r="N40" s="275">
        <v>937</v>
      </c>
      <c r="O40" s="5">
        <v>1</v>
      </c>
      <c r="Q40" s="280" t="s">
        <v>118</v>
      </c>
      <c r="R40" s="275">
        <v>3974</v>
      </c>
      <c r="S40" s="5">
        <v>1</v>
      </c>
      <c r="U40" s="231" t="s">
        <v>87</v>
      </c>
      <c r="V40" s="232"/>
      <c r="W40" s="265"/>
      <c r="X40" s="798" t="s">
        <v>130</v>
      </c>
      <c r="Y40" s="799"/>
      <c r="Z40" s="799"/>
      <c r="AA40" s="800"/>
      <c r="AB40" s="265"/>
      <c r="AC40" s="230" t="s">
        <v>110</v>
      </c>
      <c r="AE40"/>
    </row>
    <row r="41" spans="1:31" ht="16.5" thickBot="1" x14ac:dyDescent="0.3">
      <c r="A41" s="280" t="s">
        <v>118</v>
      </c>
      <c r="B41" s="275">
        <v>4818</v>
      </c>
      <c r="C41" s="5">
        <v>1</v>
      </c>
      <c r="E41" s="280" t="s">
        <v>118</v>
      </c>
      <c r="F41" s="275">
        <v>1176</v>
      </c>
      <c r="G41" s="5">
        <v>1</v>
      </c>
      <c r="I41" s="280" t="s">
        <v>118</v>
      </c>
      <c r="J41" s="275">
        <v>1786</v>
      </c>
      <c r="K41" s="5">
        <v>1</v>
      </c>
      <c r="M41" s="280" t="s">
        <v>118</v>
      </c>
      <c r="N41" s="275">
        <v>1739</v>
      </c>
      <c r="O41" s="5">
        <v>1</v>
      </c>
      <c r="Q41" s="280" t="s">
        <v>118</v>
      </c>
      <c r="R41" s="275">
        <v>9519</v>
      </c>
      <c r="S41" s="5">
        <v>1</v>
      </c>
      <c r="U41" s="226" t="s">
        <v>88</v>
      </c>
      <c r="V41" s="147">
        <v>0.53341435846134821</v>
      </c>
      <c r="W41" s="267"/>
      <c r="X41" s="801"/>
      <c r="Y41" s="802"/>
      <c r="Z41" s="802"/>
      <c r="AA41" s="803"/>
      <c r="AB41" s="267"/>
      <c r="AC41" s="92" t="s">
        <v>111</v>
      </c>
      <c r="AE41"/>
    </row>
    <row r="42" spans="1:31" ht="16.5" thickBot="1" x14ac:dyDescent="0.3">
      <c r="A42" s="280" t="s">
        <v>118</v>
      </c>
      <c r="B42" s="275">
        <v>1533</v>
      </c>
      <c r="C42" s="5">
        <v>1</v>
      </c>
      <c r="E42" s="280" t="s">
        <v>118</v>
      </c>
      <c r="F42" s="275">
        <v>170</v>
      </c>
      <c r="G42" s="5">
        <v>1</v>
      </c>
      <c r="I42" s="280" t="s">
        <v>118</v>
      </c>
      <c r="J42" s="275">
        <v>802</v>
      </c>
      <c r="K42" s="5">
        <v>1</v>
      </c>
      <c r="M42" s="280" t="s">
        <v>118</v>
      </c>
      <c r="N42" s="275">
        <v>693</v>
      </c>
      <c r="O42" s="5">
        <v>1</v>
      </c>
      <c r="Q42" s="280" t="s">
        <v>118</v>
      </c>
      <c r="R42" s="275">
        <v>3198</v>
      </c>
      <c r="S42" s="5">
        <v>1</v>
      </c>
      <c r="U42" s="89" t="s">
        <v>89</v>
      </c>
      <c r="V42" s="86">
        <v>0.28453087781273201</v>
      </c>
      <c r="W42" s="267"/>
      <c r="X42" s="267"/>
      <c r="Y42" s="267"/>
      <c r="Z42" s="267"/>
      <c r="AA42" s="267"/>
      <c r="AB42" s="267"/>
      <c r="AC42" s="263"/>
      <c r="AE42"/>
    </row>
    <row r="43" spans="1:31" ht="16.5" thickBot="1" x14ac:dyDescent="0.3">
      <c r="A43" s="280" t="s">
        <v>118</v>
      </c>
      <c r="B43" s="275">
        <v>3048</v>
      </c>
      <c r="C43" s="5">
        <v>1</v>
      </c>
      <c r="E43" s="280" t="s">
        <v>118</v>
      </c>
      <c r="F43" s="275">
        <v>210</v>
      </c>
      <c r="G43" s="5">
        <v>1</v>
      </c>
      <c r="I43" s="280" t="s">
        <v>118</v>
      </c>
      <c r="J43" s="275">
        <v>827</v>
      </c>
      <c r="K43" s="5">
        <v>1</v>
      </c>
      <c r="M43" s="280" t="s">
        <v>118</v>
      </c>
      <c r="N43" s="275">
        <v>1070</v>
      </c>
      <c r="O43" s="5">
        <v>1</v>
      </c>
      <c r="Q43" s="280" t="s">
        <v>118</v>
      </c>
      <c r="R43" s="275">
        <v>5155</v>
      </c>
      <c r="S43" s="5">
        <v>1</v>
      </c>
      <c r="U43" s="225" t="s">
        <v>90</v>
      </c>
      <c r="V43" s="88">
        <v>0.28212997471814361</v>
      </c>
      <c r="W43" s="267"/>
      <c r="X43" s="759" t="s">
        <v>174</v>
      </c>
      <c r="Y43" s="760"/>
      <c r="Z43" s="760"/>
      <c r="AA43" s="760"/>
      <c r="AB43" s="761"/>
      <c r="AC43" s="263"/>
      <c r="AE43"/>
    </row>
    <row r="44" spans="1:31" ht="16.5" thickBot="1" x14ac:dyDescent="0.3">
      <c r="A44" s="280" t="s">
        <v>118</v>
      </c>
      <c r="B44" s="275">
        <v>3225</v>
      </c>
      <c r="C44" s="5">
        <v>1</v>
      </c>
      <c r="E44" s="280" t="s">
        <v>118</v>
      </c>
      <c r="F44" s="275">
        <v>887</v>
      </c>
      <c r="G44" s="5">
        <v>1</v>
      </c>
      <c r="I44" s="280" t="s">
        <v>118</v>
      </c>
      <c r="J44" s="275">
        <v>1250</v>
      </c>
      <c r="K44" s="5">
        <v>1</v>
      </c>
      <c r="M44" s="280" t="s">
        <v>118</v>
      </c>
      <c r="N44" s="275">
        <v>1114</v>
      </c>
      <c r="O44" s="5">
        <v>1</v>
      </c>
      <c r="Q44" s="280" t="s">
        <v>118</v>
      </c>
      <c r="R44" s="275">
        <v>6476</v>
      </c>
      <c r="S44" s="5">
        <v>1</v>
      </c>
      <c r="U44" s="258" t="s">
        <v>58</v>
      </c>
      <c r="V44" s="259">
        <v>733.09651111466985</v>
      </c>
      <c r="W44" s="267"/>
      <c r="X44" s="307" t="s">
        <v>139</v>
      </c>
      <c r="Y44" s="824" t="s">
        <v>311</v>
      </c>
      <c r="Z44" s="824"/>
      <c r="AA44" s="824"/>
      <c r="AB44" s="825"/>
      <c r="AC44" s="263"/>
      <c r="AE44"/>
    </row>
    <row r="45" spans="1:31" ht="16.5" thickBot="1" x14ac:dyDescent="0.3">
      <c r="A45" s="280" t="s">
        <v>118</v>
      </c>
      <c r="B45" s="275">
        <v>2551</v>
      </c>
      <c r="C45" s="5">
        <v>1</v>
      </c>
      <c r="E45" s="280" t="s">
        <v>118</v>
      </c>
      <c r="F45" s="275">
        <v>640</v>
      </c>
      <c r="G45" s="5">
        <v>1</v>
      </c>
      <c r="I45" s="280" t="s">
        <v>118</v>
      </c>
      <c r="J45" s="275">
        <v>1123</v>
      </c>
      <c r="K45" s="5">
        <v>1</v>
      </c>
      <c r="M45" s="280" t="s">
        <v>118</v>
      </c>
      <c r="N45" s="275">
        <v>788</v>
      </c>
      <c r="O45" s="5">
        <v>1</v>
      </c>
      <c r="Q45" s="280" t="s">
        <v>118</v>
      </c>
      <c r="R45" s="275">
        <v>5102</v>
      </c>
      <c r="S45" s="5">
        <v>1</v>
      </c>
      <c r="U45" s="97" t="s">
        <v>135</v>
      </c>
      <c r="V45" s="151">
        <v>300</v>
      </c>
      <c r="W45" s="267"/>
      <c r="X45" s="808" t="s">
        <v>278</v>
      </c>
      <c r="Y45" s="809"/>
      <c r="Z45" s="809"/>
      <c r="AA45" s="810" t="s">
        <v>276</v>
      </c>
      <c r="AB45" s="810"/>
      <c r="AC45" s="634">
        <v>1</v>
      </c>
      <c r="AE45"/>
    </row>
    <row r="46" spans="1:31" ht="16.5" thickBot="1" x14ac:dyDescent="0.3">
      <c r="A46" s="280" t="s">
        <v>118</v>
      </c>
      <c r="B46" s="275">
        <v>1973</v>
      </c>
      <c r="C46" s="5">
        <v>1</v>
      </c>
      <c r="E46" s="280" t="s">
        <v>118</v>
      </c>
      <c r="F46" s="275">
        <v>393</v>
      </c>
      <c r="G46" s="5">
        <v>1</v>
      </c>
      <c r="I46" s="280" t="s">
        <v>118</v>
      </c>
      <c r="J46" s="275">
        <v>575</v>
      </c>
      <c r="K46" s="5">
        <v>1</v>
      </c>
      <c r="M46" s="280" t="s">
        <v>118</v>
      </c>
      <c r="N46" s="275">
        <v>624</v>
      </c>
      <c r="O46" s="5">
        <v>1</v>
      </c>
      <c r="Q46" s="280" t="s">
        <v>118</v>
      </c>
      <c r="R46" s="275">
        <v>3565</v>
      </c>
      <c r="S46" s="5">
        <v>1</v>
      </c>
      <c r="U46" s="91"/>
      <c r="W46" s="267"/>
      <c r="X46" s="811" t="s">
        <v>279</v>
      </c>
      <c r="Y46" s="812"/>
      <c r="Z46" s="812"/>
      <c r="AA46" s="813" t="s">
        <v>277</v>
      </c>
      <c r="AB46" s="813"/>
      <c r="AC46" s="635">
        <v>0.53341439999999996</v>
      </c>
      <c r="AE46"/>
    </row>
    <row r="47" spans="1:31" ht="16.5" thickBot="1" x14ac:dyDescent="0.3">
      <c r="A47" s="280" t="s">
        <v>118</v>
      </c>
      <c r="B47" s="275">
        <v>2176</v>
      </c>
      <c r="C47" s="5">
        <v>1</v>
      </c>
      <c r="E47" s="280" t="s">
        <v>118</v>
      </c>
      <c r="F47" s="275">
        <v>658</v>
      </c>
      <c r="G47" s="5">
        <v>1</v>
      </c>
      <c r="I47" s="280" t="s">
        <v>118</v>
      </c>
      <c r="J47" s="275">
        <v>691</v>
      </c>
      <c r="K47" s="5">
        <v>1</v>
      </c>
      <c r="M47" s="280" t="s">
        <v>118</v>
      </c>
      <c r="N47" s="275">
        <v>1021</v>
      </c>
      <c r="O47" s="5">
        <v>1</v>
      </c>
      <c r="Q47" s="280" t="s">
        <v>118</v>
      </c>
      <c r="R47" s="275">
        <v>4546</v>
      </c>
      <c r="S47" s="5">
        <v>1</v>
      </c>
      <c r="U47" s="266" t="s">
        <v>92</v>
      </c>
      <c r="V47" s="267"/>
      <c r="W47" s="267"/>
      <c r="X47" s="267"/>
      <c r="Y47" s="267"/>
      <c r="Z47" s="293" t="s">
        <v>54</v>
      </c>
      <c r="AA47" s="267"/>
      <c r="AB47" s="267"/>
      <c r="AC47" s="16" t="s">
        <v>280</v>
      </c>
      <c r="AE47"/>
    </row>
    <row r="48" spans="1:31" ht="16.5" thickBot="1" x14ac:dyDescent="0.3">
      <c r="A48" s="280" t="s">
        <v>118</v>
      </c>
      <c r="B48" s="275">
        <v>1550</v>
      </c>
      <c r="C48" s="5">
        <v>1</v>
      </c>
      <c r="E48" s="280" t="s">
        <v>118</v>
      </c>
      <c r="F48" s="275">
        <v>518</v>
      </c>
      <c r="G48" s="5">
        <v>1</v>
      </c>
      <c r="I48" s="280" t="s">
        <v>118</v>
      </c>
      <c r="J48" s="275">
        <v>1044</v>
      </c>
      <c r="K48" s="5">
        <v>1</v>
      </c>
      <c r="M48" s="280" t="s">
        <v>118</v>
      </c>
      <c r="N48" s="275">
        <v>870</v>
      </c>
      <c r="O48" s="5">
        <v>1</v>
      </c>
      <c r="Q48" s="280" t="s">
        <v>118</v>
      </c>
      <c r="R48" s="275">
        <v>3982</v>
      </c>
      <c r="S48" s="5">
        <v>1</v>
      </c>
      <c r="U48" s="238"/>
      <c r="V48" s="239" t="s">
        <v>93</v>
      </c>
      <c r="W48" s="239" t="s">
        <v>94</v>
      </c>
      <c r="X48" s="260" t="s">
        <v>95</v>
      </c>
      <c r="Y48" s="240" t="s">
        <v>96</v>
      </c>
      <c r="Z48" s="333" t="s">
        <v>97</v>
      </c>
      <c r="AA48" s="267"/>
      <c r="AB48" s="301" t="s">
        <v>137</v>
      </c>
      <c r="AC48" s="263"/>
      <c r="AE48"/>
    </row>
    <row r="49" spans="1:31" ht="16.5" thickBot="1" x14ac:dyDescent="0.3">
      <c r="A49" s="280" t="s">
        <v>118</v>
      </c>
      <c r="B49" s="275">
        <v>1944</v>
      </c>
      <c r="C49" s="5">
        <v>1</v>
      </c>
      <c r="E49" s="280" t="s">
        <v>118</v>
      </c>
      <c r="F49" s="275">
        <v>782</v>
      </c>
      <c r="G49" s="5">
        <v>1</v>
      </c>
      <c r="I49" s="280" t="s">
        <v>118</v>
      </c>
      <c r="J49" s="275">
        <v>1114</v>
      </c>
      <c r="K49" s="5">
        <v>1</v>
      </c>
      <c r="M49" s="280" t="s">
        <v>118</v>
      </c>
      <c r="N49" s="275">
        <v>522</v>
      </c>
      <c r="O49" s="5">
        <v>1</v>
      </c>
      <c r="Q49" s="280" t="s">
        <v>118</v>
      </c>
      <c r="R49" s="275">
        <v>4362</v>
      </c>
      <c r="S49" s="5">
        <v>1</v>
      </c>
      <c r="U49" s="266" t="s">
        <v>98</v>
      </c>
      <c r="V49" s="1">
        <v>1</v>
      </c>
      <c r="W49" s="1">
        <v>63690854.803333342</v>
      </c>
      <c r="X49" s="271">
        <v>63690854.803333342</v>
      </c>
      <c r="Y49" s="256">
        <v>118.50993838697192</v>
      </c>
      <c r="Z49" s="334">
        <v>1.8530147439582607E-23</v>
      </c>
      <c r="AA49" s="814" t="s">
        <v>142</v>
      </c>
      <c r="AB49" s="814"/>
      <c r="AC49" s="815"/>
      <c r="AE49"/>
    </row>
    <row r="50" spans="1:31" ht="16.5" thickBot="1" x14ac:dyDescent="0.3">
      <c r="A50" s="280" t="s">
        <v>118</v>
      </c>
      <c r="B50" s="275">
        <v>2951</v>
      </c>
      <c r="C50" s="5">
        <v>1</v>
      </c>
      <c r="E50" s="280" t="s">
        <v>118</v>
      </c>
      <c r="F50" s="275">
        <v>1021</v>
      </c>
      <c r="G50" s="5">
        <v>1</v>
      </c>
      <c r="I50" s="280" t="s">
        <v>118</v>
      </c>
      <c r="J50" s="275">
        <v>322</v>
      </c>
      <c r="K50" s="5">
        <v>1</v>
      </c>
      <c r="M50" s="280" t="s">
        <v>118</v>
      </c>
      <c r="N50" s="275">
        <v>747</v>
      </c>
      <c r="O50" s="5">
        <v>1</v>
      </c>
      <c r="Q50" s="280" t="s">
        <v>118</v>
      </c>
      <c r="R50" s="275">
        <v>5041</v>
      </c>
      <c r="S50" s="5">
        <v>1</v>
      </c>
      <c r="U50" s="266" t="s">
        <v>99</v>
      </c>
      <c r="V50" s="1">
        <v>298</v>
      </c>
      <c r="W50" s="1">
        <v>160154287.39333341</v>
      </c>
      <c r="X50" s="272">
        <v>537430.49460850132</v>
      </c>
      <c r="Y50" s="816" t="s">
        <v>100</v>
      </c>
      <c r="Z50" s="817"/>
      <c r="AA50" s="818" t="s">
        <v>138</v>
      </c>
      <c r="AB50" s="819"/>
      <c r="AC50" s="820"/>
      <c r="AE50"/>
    </row>
    <row r="51" spans="1:31" ht="16.5" thickBot="1" x14ac:dyDescent="0.3">
      <c r="A51" s="280" t="s">
        <v>118</v>
      </c>
      <c r="B51" s="275">
        <v>1624</v>
      </c>
      <c r="C51" s="5">
        <v>1</v>
      </c>
      <c r="E51" s="280" t="s">
        <v>118</v>
      </c>
      <c r="F51" s="275">
        <v>712</v>
      </c>
      <c r="G51" s="5">
        <v>1</v>
      </c>
      <c r="I51" s="280" t="s">
        <v>118</v>
      </c>
      <c r="J51" s="275">
        <v>1360</v>
      </c>
      <c r="K51" s="5">
        <v>1</v>
      </c>
      <c r="M51" s="280" t="s">
        <v>118</v>
      </c>
      <c r="N51" s="275">
        <v>716</v>
      </c>
      <c r="O51" s="5">
        <v>1</v>
      </c>
      <c r="Q51" s="280" t="s">
        <v>118</v>
      </c>
      <c r="R51" s="275">
        <v>4412</v>
      </c>
      <c r="S51" s="5">
        <v>1</v>
      </c>
      <c r="U51" s="268" t="s">
        <v>101</v>
      </c>
      <c r="V51" s="269">
        <v>299</v>
      </c>
      <c r="W51" s="269">
        <v>223845142.19666675</v>
      </c>
      <c r="X51" s="269"/>
      <c r="Y51" s="269"/>
      <c r="Z51" s="270"/>
      <c r="AA51" s="267"/>
      <c r="AB51" s="267"/>
      <c r="AC51" s="263"/>
      <c r="AE51"/>
    </row>
    <row r="52" spans="1:31" ht="16.5" thickBot="1" x14ac:dyDescent="0.3">
      <c r="A52" s="280" t="s">
        <v>118</v>
      </c>
      <c r="B52" s="275">
        <v>3723</v>
      </c>
      <c r="C52" s="5">
        <v>1</v>
      </c>
      <c r="E52" s="280" t="s">
        <v>118</v>
      </c>
      <c r="F52" s="275">
        <v>602</v>
      </c>
      <c r="G52" s="5">
        <v>1</v>
      </c>
      <c r="I52" s="280" t="s">
        <v>118</v>
      </c>
      <c r="J52" s="275">
        <v>1423</v>
      </c>
      <c r="K52" s="5">
        <v>1</v>
      </c>
      <c r="M52" s="280" t="s">
        <v>118</v>
      </c>
      <c r="N52" s="275">
        <v>1671</v>
      </c>
      <c r="O52" s="5">
        <v>1</v>
      </c>
      <c r="Q52" s="280" t="s">
        <v>118</v>
      </c>
      <c r="R52" s="275">
        <v>7419</v>
      </c>
      <c r="S52" s="5">
        <v>1</v>
      </c>
      <c r="U52" s="266"/>
      <c r="V52" s="267"/>
      <c r="W52" s="267"/>
      <c r="X52" s="267"/>
      <c r="Y52" s="267"/>
      <c r="Z52" s="267"/>
      <c r="AA52" s="267"/>
      <c r="AB52" s="267"/>
      <c r="AC52" s="263"/>
      <c r="AE52"/>
    </row>
    <row r="53" spans="1:31" ht="15.75" x14ac:dyDescent="0.25">
      <c r="A53" s="280" t="s">
        <v>118</v>
      </c>
      <c r="B53" s="275">
        <v>2372</v>
      </c>
      <c r="C53" s="5">
        <v>1</v>
      </c>
      <c r="E53" s="280" t="s">
        <v>118</v>
      </c>
      <c r="F53" s="275">
        <v>897</v>
      </c>
      <c r="G53" s="5">
        <v>1</v>
      </c>
      <c r="I53" s="280" t="s">
        <v>118</v>
      </c>
      <c r="J53" s="275">
        <v>936</v>
      </c>
      <c r="K53" s="5">
        <v>1</v>
      </c>
      <c r="M53" s="280" t="s">
        <v>118</v>
      </c>
      <c r="N53" s="275">
        <v>730</v>
      </c>
      <c r="O53" s="5">
        <v>1</v>
      </c>
      <c r="Q53" s="280" t="s">
        <v>118</v>
      </c>
      <c r="R53" s="275">
        <v>4935</v>
      </c>
      <c r="S53" s="5">
        <v>1</v>
      </c>
      <c r="U53" s="238"/>
      <c r="V53" s="239" t="s">
        <v>102</v>
      </c>
      <c r="W53" s="239" t="s">
        <v>58</v>
      </c>
      <c r="X53" s="239" t="s">
        <v>103</v>
      </c>
      <c r="Y53" s="239" t="s">
        <v>104</v>
      </c>
      <c r="Z53" s="239" t="s">
        <v>105</v>
      </c>
      <c r="AA53" s="239" t="s">
        <v>106</v>
      </c>
      <c r="AB53" s="239" t="s">
        <v>107</v>
      </c>
      <c r="AC53" s="243" t="s">
        <v>108</v>
      </c>
      <c r="AE53"/>
    </row>
    <row r="54" spans="1:31" ht="15.75" x14ac:dyDescent="0.25">
      <c r="A54" s="280" t="s">
        <v>118</v>
      </c>
      <c r="B54" s="275">
        <v>2071</v>
      </c>
      <c r="C54" s="5">
        <v>1</v>
      </c>
      <c r="E54" s="280" t="s">
        <v>118</v>
      </c>
      <c r="F54" s="275">
        <v>478</v>
      </c>
      <c r="G54" s="5">
        <v>1</v>
      </c>
      <c r="I54" s="280" t="s">
        <v>118</v>
      </c>
      <c r="J54" s="275">
        <v>944</v>
      </c>
      <c r="K54" s="5">
        <v>1</v>
      </c>
      <c r="M54" s="280" t="s">
        <v>118</v>
      </c>
      <c r="N54" s="275">
        <v>1431</v>
      </c>
      <c r="O54" s="5">
        <v>1</v>
      </c>
      <c r="Q54" s="280" t="s">
        <v>118</v>
      </c>
      <c r="R54" s="275">
        <v>4924</v>
      </c>
      <c r="S54" s="5">
        <v>1</v>
      </c>
      <c r="U54" s="244" t="s">
        <v>125</v>
      </c>
      <c r="V54" s="3">
        <v>568.83333333333303</v>
      </c>
      <c r="W54" s="3">
        <v>59.857079481517275</v>
      </c>
      <c r="X54" s="3">
        <v>9.5031922415957144</v>
      </c>
      <c r="Y54" s="3">
        <v>7.0313701821449533E-19</v>
      </c>
      <c r="Z54" s="3">
        <v>451.0372043077839</v>
      </c>
      <c r="AA54" s="3">
        <v>686.62946235888217</v>
      </c>
      <c r="AB54" s="3">
        <v>413.65818053227213</v>
      </c>
      <c r="AC54" s="26">
        <v>724.00848613439393</v>
      </c>
      <c r="AE54"/>
    </row>
    <row r="55" spans="1:31" ht="16.5" thickBot="1" x14ac:dyDescent="0.3">
      <c r="A55" s="280" t="s">
        <v>118</v>
      </c>
      <c r="B55" s="275">
        <v>1659</v>
      </c>
      <c r="C55" s="5">
        <v>1</v>
      </c>
      <c r="E55" s="280" t="s">
        <v>118</v>
      </c>
      <c r="F55" s="275">
        <v>607</v>
      </c>
      <c r="G55" s="5">
        <v>1</v>
      </c>
      <c r="I55" s="280" t="s">
        <v>118</v>
      </c>
      <c r="J55" s="275">
        <v>1031</v>
      </c>
      <c r="K55" s="5">
        <v>1</v>
      </c>
      <c r="M55" s="280" t="s">
        <v>118</v>
      </c>
      <c r="N55" s="275">
        <v>1266</v>
      </c>
      <c r="O55" s="5">
        <v>1</v>
      </c>
      <c r="Q55" s="280" t="s">
        <v>118</v>
      </c>
      <c r="R55" s="275">
        <v>4563</v>
      </c>
      <c r="S55" s="5">
        <v>1</v>
      </c>
      <c r="U55" s="245" t="s">
        <v>126</v>
      </c>
      <c r="V55" s="304">
        <v>921.52666666666721</v>
      </c>
      <c r="W55" s="269">
        <v>84.650693606806044</v>
      </c>
      <c r="X55" s="269">
        <v>10.88622700419994</v>
      </c>
      <c r="Y55" s="246">
        <v>1.8530147439581675E-23</v>
      </c>
      <c r="Z55" s="269">
        <v>754.93778340368465</v>
      </c>
      <c r="AA55" s="269">
        <v>1088.1155499296497</v>
      </c>
      <c r="AB55" s="269">
        <v>702.07586103208951</v>
      </c>
      <c r="AC55" s="270">
        <v>1140.9774723012449</v>
      </c>
      <c r="AE55"/>
    </row>
    <row r="56" spans="1:31" ht="16.5" thickBot="1" x14ac:dyDescent="0.3">
      <c r="A56" s="280" t="s">
        <v>118</v>
      </c>
      <c r="B56" s="275">
        <v>2898</v>
      </c>
      <c r="C56" s="5">
        <v>1</v>
      </c>
      <c r="E56" s="280" t="s">
        <v>118</v>
      </c>
      <c r="F56" s="275">
        <v>540</v>
      </c>
      <c r="G56" s="5">
        <v>1</v>
      </c>
      <c r="I56" s="280" t="s">
        <v>118</v>
      </c>
      <c r="J56" s="275">
        <v>1609</v>
      </c>
      <c r="K56" s="5">
        <v>1</v>
      </c>
      <c r="M56" s="280" t="s">
        <v>118</v>
      </c>
      <c r="N56" s="275">
        <v>860</v>
      </c>
      <c r="O56" s="5">
        <v>1</v>
      </c>
      <c r="Q56" s="280" t="s">
        <v>118</v>
      </c>
      <c r="R56" s="275">
        <v>5907</v>
      </c>
      <c r="S56" s="5">
        <v>1</v>
      </c>
      <c r="U56" s="821"/>
      <c r="V56" s="822"/>
      <c r="W56" s="822"/>
      <c r="X56" s="822"/>
      <c r="Y56" s="822"/>
      <c r="Z56" s="822"/>
      <c r="AA56" s="822"/>
      <c r="AB56" s="822"/>
      <c r="AC56" s="823"/>
      <c r="AE56"/>
    </row>
    <row r="57" spans="1:31" ht="16.5" thickBot="1" x14ac:dyDescent="0.3">
      <c r="A57" s="280" t="s">
        <v>118</v>
      </c>
      <c r="B57" s="275">
        <v>3663</v>
      </c>
      <c r="C57" s="5">
        <v>1</v>
      </c>
      <c r="E57" s="280" t="s">
        <v>118</v>
      </c>
      <c r="F57" s="275">
        <v>648</v>
      </c>
      <c r="G57" s="5">
        <v>1</v>
      </c>
      <c r="I57" s="280" t="s">
        <v>118</v>
      </c>
      <c r="J57" s="275">
        <v>856</v>
      </c>
      <c r="K57" s="5">
        <v>1</v>
      </c>
      <c r="M57" s="280" t="s">
        <v>118</v>
      </c>
      <c r="N57" s="275">
        <v>709</v>
      </c>
      <c r="O57" s="5">
        <v>1</v>
      </c>
      <c r="Q57" s="280" t="s">
        <v>118</v>
      </c>
      <c r="R57" s="275">
        <v>5876</v>
      </c>
      <c r="S57" s="5">
        <v>1</v>
      </c>
      <c r="U57" s="231" t="s">
        <v>87</v>
      </c>
      <c r="V57" s="232"/>
      <c r="W57" s="265"/>
      <c r="X57" s="798" t="s">
        <v>132</v>
      </c>
      <c r="Y57" s="799"/>
      <c r="Z57" s="799"/>
      <c r="AA57" s="800"/>
      <c r="AB57" s="265"/>
      <c r="AC57" s="230" t="s">
        <v>110</v>
      </c>
      <c r="AE57"/>
    </row>
    <row r="58" spans="1:31" ht="16.5" thickBot="1" x14ac:dyDescent="0.3">
      <c r="A58" s="280" t="s">
        <v>118</v>
      </c>
      <c r="B58" s="275">
        <v>3976</v>
      </c>
      <c r="C58" s="5">
        <v>1</v>
      </c>
      <c r="E58" s="280" t="s">
        <v>118</v>
      </c>
      <c r="F58" s="275">
        <v>363</v>
      </c>
      <c r="G58" s="5">
        <v>1</v>
      </c>
      <c r="I58" s="280" t="s">
        <v>118</v>
      </c>
      <c r="J58" s="275">
        <v>976</v>
      </c>
      <c r="K58" s="5">
        <v>1</v>
      </c>
      <c r="M58" s="280" t="s">
        <v>118</v>
      </c>
      <c r="N58" s="275">
        <v>803</v>
      </c>
      <c r="O58" s="5">
        <v>1</v>
      </c>
      <c r="Q58" s="280" t="s">
        <v>118</v>
      </c>
      <c r="R58" s="275">
        <v>6118</v>
      </c>
      <c r="S58" s="5">
        <v>1</v>
      </c>
      <c r="U58" s="226" t="s">
        <v>88</v>
      </c>
      <c r="V58" s="147">
        <v>0.11584315790384181</v>
      </c>
      <c r="W58" s="267"/>
      <c r="X58" s="801"/>
      <c r="Y58" s="802"/>
      <c r="Z58" s="802"/>
      <c r="AA58" s="803"/>
      <c r="AB58" s="267"/>
      <c r="AC58" s="92" t="s">
        <v>111</v>
      </c>
      <c r="AE58"/>
    </row>
    <row r="59" spans="1:31" ht="16.5" thickBot="1" x14ac:dyDescent="0.3">
      <c r="A59" s="280" t="s">
        <v>118</v>
      </c>
      <c r="B59" s="275">
        <v>1778</v>
      </c>
      <c r="C59" s="5">
        <v>1</v>
      </c>
      <c r="E59" s="280" t="s">
        <v>118</v>
      </c>
      <c r="F59" s="275">
        <v>419</v>
      </c>
      <c r="G59" s="5">
        <v>1</v>
      </c>
      <c r="I59" s="280" t="s">
        <v>118</v>
      </c>
      <c r="J59" s="275">
        <v>1065</v>
      </c>
      <c r="K59" s="5">
        <v>1</v>
      </c>
      <c r="M59" s="280" t="s">
        <v>118</v>
      </c>
      <c r="N59" s="275">
        <v>1006</v>
      </c>
      <c r="O59" s="5">
        <v>1</v>
      </c>
      <c r="Q59" s="280" t="s">
        <v>118</v>
      </c>
      <c r="R59" s="275">
        <v>4268</v>
      </c>
      <c r="S59" s="5">
        <v>1</v>
      </c>
      <c r="U59" s="89" t="s">
        <v>89</v>
      </c>
      <c r="V59" s="86">
        <v>1.3419637233134428E-2</v>
      </c>
      <c r="W59" s="267"/>
      <c r="X59" s="267"/>
      <c r="Y59" s="267"/>
      <c r="Z59" s="267"/>
      <c r="AA59" s="267"/>
      <c r="AB59" s="267"/>
      <c r="AC59" s="263"/>
      <c r="AE59"/>
    </row>
    <row r="60" spans="1:31" ht="16.5" thickBot="1" x14ac:dyDescent="0.3">
      <c r="A60" s="280" t="s">
        <v>118</v>
      </c>
      <c r="B60" s="275">
        <v>1056</v>
      </c>
      <c r="C60" s="5">
        <v>1</v>
      </c>
      <c r="E60" s="280" t="s">
        <v>118</v>
      </c>
      <c r="F60" s="275">
        <v>649</v>
      </c>
      <c r="G60" s="5">
        <v>1</v>
      </c>
      <c r="I60" s="280" t="s">
        <v>118</v>
      </c>
      <c r="J60" s="275">
        <v>1806</v>
      </c>
      <c r="K60" s="5">
        <v>1</v>
      </c>
      <c r="M60" s="280" t="s">
        <v>118</v>
      </c>
      <c r="N60" s="275">
        <v>1165</v>
      </c>
      <c r="O60" s="5">
        <v>1</v>
      </c>
      <c r="Q60" s="280" t="s">
        <v>118</v>
      </c>
      <c r="R60" s="275">
        <v>4676</v>
      </c>
      <c r="S60" s="5">
        <v>1</v>
      </c>
      <c r="U60" s="225" t="s">
        <v>90</v>
      </c>
      <c r="V60" s="88">
        <v>1.0108964874856357E-2</v>
      </c>
      <c r="W60" s="267"/>
      <c r="X60" s="759" t="s">
        <v>175</v>
      </c>
      <c r="Y60" s="760"/>
      <c r="Z60" s="760"/>
      <c r="AA60" s="760"/>
      <c r="AB60" s="761"/>
      <c r="AC60" s="263"/>
      <c r="AE60"/>
    </row>
    <row r="61" spans="1:31" ht="16.5" thickBot="1" x14ac:dyDescent="0.3">
      <c r="A61" s="280" t="s">
        <v>118</v>
      </c>
      <c r="B61" s="275">
        <v>2874</v>
      </c>
      <c r="C61" s="5">
        <v>1</v>
      </c>
      <c r="E61" s="280" t="s">
        <v>118</v>
      </c>
      <c r="F61" s="275">
        <v>628</v>
      </c>
      <c r="G61" s="5">
        <v>1</v>
      </c>
      <c r="I61" s="280" t="s">
        <v>118</v>
      </c>
      <c r="J61" s="275">
        <v>4971</v>
      </c>
      <c r="K61" s="5">
        <v>1</v>
      </c>
      <c r="M61" s="280" t="s">
        <v>118</v>
      </c>
      <c r="N61" s="275">
        <v>1182</v>
      </c>
      <c r="O61" s="5">
        <v>1</v>
      </c>
      <c r="Q61" s="280" t="s">
        <v>118</v>
      </c>
      <c r="R61" s="275">
        <v>9655</v>
      </c>
      <c r="S61" s="5">
        <v>1</v>
      </c>
      <c r="U61" s="258" t="s">
        <v>58</v>
      </c>
      <c r="V61" s="259">
        <v>406.74835824514781</v>
      </c>
      <c r="W61" s="267"/>
      <c r="X61" s="307" t="s">
        <v>139</v>
      </c>
      <c r="Y61" s="824" t="s">
        <v>311</v>
      </c>
      <c r="Z61" s="824"/>
      <c r="AA61" s="824"/>
      <c r="AB61" s="825"/>
      <c r="AC61" s="263"/>
      <c r="AE61"/>
    </row>
    <row r="62" spans="1:31" ht="16.5" thickBot="1" x14ac:dyDescent="0.3">
      <c r="A62" s="280" t="s">
        <v>118</v>
      </c>
      <c r="B62" s="275">
        <v>1962</v>
      </c>
      <c r="C62" s="5">
        <v>1</v>
      </c>
      <c r="E62" s="280" t="s">
        <v>118</v>
      </c>
      <c r="F62" s="275">
        <v>594</v>
      </c>
      <c r="G62" s="5">
        <v>1</v>
      </c>
      <c r="I62" s="280" t="s">
        <v>118</v>
      </c>
      <c r="J62" s="275">
        <v>1568</v>
      </c>
      <c r="K62" s="5">
        <v>1</v>
      </c>
      <c r="M62" s="280" t="s">
        <v>118</v>
      </c>
      <c r="N62" s="275">
        <v>1013</v>
      </c>
      <c r="O62" s="5">
        <v>1</v>
      </c>
      <c r="Q62" s="280" t="s">
        <v>118</v>
      </c>
      <c r="R62" s="275">
        <v>5137</v>
      </c>
      <c r="S62" s="5">
        <v>1</v>
      </c>
      <c r="U62" s="97" t="s">
        <v>135</v>
      </c>
      <c r="V62" s="151">
        <v>300</v>
      </c>
      <c r="W62" s="267"/>
      <c r="X62" s="808" t="s">
        <v>278</v>
      </c>
      <c r="Y62" s="809"/>
      <c r="Z62" s="809"/>
      <c r="AA62" s="810" t="s">
        <v>276</v>
      </c>
      <c r="AB62" s="810"/>
      <c r="AC62" s="634">
        <v>0.37619999999999998</v>
      </c>
      <c r="AE62"/>
    </row>
    <row r="63" spans="1:31" ht="16.5" thickBot="1" x14ac:dyDescent="0.3">
      <c r="A63" s="280" t="s">
        <v>118</v>
      </c>
      <c r="B63" s="275">
        <v>2435</v>
      </c>
      <c r="C63" s="5">
        <v>1</v>
      </c>
      <c r="E63" s="280" t="s">
        <v>118</v>
      </c>
      <c r="F63" s="275">
        <v>389</v>
      </c>
      <c r="G63" s="5">
        <v>1</v>
      </c>
      <c r="I63" s="280" t="s">
        <v>118</v>
      </c>
      <c r="J63" s="275">
        <v>530</v>
      </c>
      <c r="K63" s="5">
        <v>1</v>
      </c>
      <c r="M63" s="280" t="s">
        <v>118</v>
      </c>
      <c r="N63" s="275">
        <v>736</v>
      </c>
      <c r="O63" s="5">
        <v>1</v>
      </c>
      <c r="Q63" s="280" t="s">
        <v>118</v>
      </c>
      <c r="R63" s="275">
        <v>4090</v>
      </c>
      <c r="S63" s="5">
        <v>1</v>
      </c>
      <c r="U63" s="91"/>
      <c r="W63" s="267"/>
      <c r="X63" s="811" t="s">
        <v>279</v>
      </c>
      <c r="Y63" s="812"/>
      <c r="Z63" s="812"/>
      <c r="AA63" s="813" t="s">
        <v>277</v>
      </c>
      <c r="AB63" s="813"/>
      <c r="AC63" s="635">
        <v>0.11584319999999999</v>
      </c>
      <c r="AE63"/>
    </row>
    <row r="64" spans="1:31" ht="16.5" thickBot="1" x14ac:dyDescent="0.3">
      <c r="A64" s="280" t="s">
        <v>118</v>
      </c>
      <c r="B64" s="275">
        <v>4353</v>
      </c>
      <c r="C64" s="5">
        <v>1</v>
      </c>
      <c r="E64" s="280" t="s">
        <v>118</v>
      </c>
      <c r="F64" s="275">
        <v>194</v>
      </c>
      <c r="G64" s="5">
        <v>1</v>
      </c>
      <c r="I64" s="280" t="s">
        <v>118</v>
      </c>
      <c r="J64" s="275">
        <v>933</v>
      </c>
      <c r="K64" s="5">
        <v>1</v>
      </c>
      <c r="M64" s="280" t="s">
        <v>118</v>
      </c>
      <c r="N64" s="275">
        <v>534</v>
      </c>
      <c r="O64" s="5">
        <v>1</v>
      </c>
      <c r="Q64" s="280" t="s">
        <v>118</v>
      </c>
      <c r="R64" s="275">
        <v>6014</v>
      </c>
      <c r="S64" s="5">
        <v>1</v>
      </c>
      <c r="U64" s="266" t="s">
        <v>92</v>
      </c>
      <c r="V64" s="267"/>
      <c r="W64" s="267"/>
      <c r="X64" s="267"/>
      <c r="Y64" s="267"/>
      <c r="Z64" s="267"/>
      <c r="AA64" s="267"/>
      <c r="AB64" s="267"/>
      <c r="AC64" s="16" t="s">
        <v>281</v>
      </c>
      <c r="AE64"/>
    </row>
    <row r="65" spans="1:31" ht="16.5" thickBot="1" x14ac:dyDescent="0.3">
      <c r="A65" s="280" t="s">
        <v>118</v>
      </c>
      <c r="B65" s="275">
        <v>1792</v>
      </c>
      <c r="C65" s="5">
        <v>1</v>
      </c>
      <c r="E65" s="280" t="s">
        <v>118</v>
      </c>
      <c r="F65" s="275">
        <v>901</v>
      </c>
      <c r="G65" s="5">
        <v>1</v>
      </c>
      <c r="I65" s="280" t="s">
        <v>118</v>
      </c>
      <c r="J65" s="275">
        <v>1390</v>
      </c>
      <c r="K65" s="5">
        <v>1</v>
      </c>
      <c r="M65" s="280" t="s">
        <v>118</v>
      </c>
      <c r="N65" s="275">
        <v>859</v>
      </c>
      <c r="O65" s="5">
        <v>1</v>
      </c>
      <c r="Q65" s="280" t="s">
        <v>118</v>
      </c>
      <c r="R65" s="275">
        <v>4942</v>
      </c>
      <c r="S65" s="5">
        <v>1</v>
      </c>
      <c r="U65" s="238"/>
      <c r="V65" s="239" t="s">
        <v>93</v>
      </c>
      <c r="W65" s="239" t="s">
        <v>94</v>
      </c>
      <c r="X65" s="260" t="s">
        <v>95</v>
      </c>
      <c r="Y65" s="240" t="s">
        <v>96</v>
      </c>
      <c r="Z65" s="296" t="s">
        <v>97</v>
      </c>
      <c r="AA65" s="267"/>
      <c r="AB65" s="298" t="s">
        <v>136</v>
      </c>
      <c r="AC65" s="263"/>
      <c r="AE65"/>
    </row>
    <row r="66" spans="1:31" ht="16.5" thickBot="1" x14ac:dyDescent="0.3">
      <c r="A66" s="280" t="s">
        <v>118</v>
      </c>
      <c r="B66" s="275">
        <v>3036</v>
      </c>
      <c r="C66" s="5">
        <v>1</v>
      </c>
      <c r="E66" s="280" t="s">
        <v>118</v>
      </c>
      <c r="F66" s="275">
        <v>402</v>
      </c>
      <c r="G66" s="5">
        <v>1</v>
      </c>
      <c r="I66" s="280" t="s">
        <v>118</v>
      </c>
      <c r="J66" s="275">
        <v>909</v>
      </c>
      <c r="K66" s="5">
        <v>1</v>
      </c>
      <c r="M66" s="280" t="s">
        <v>118</v>
      </c>
      <c r="N66" s="275">
        <v>856</v>
      </c>
      <c r="O66" s="5">
        <v>1</v>
      </c>
      <c r="Q66" s="280" t="s">
        <v>118</v>
      </c>
      <c r="R66" s="275">
        <v>5203</v>
      </c>
      <c r="S66" s="5">
        <v>1</v>
      </c>
      <c r="U66" s="266" t="s">
        <v>98</v>
      </c>
      <c r="V66" s="1">
        <v>1</v>
      </c>
      <c r="W66" s="1">
        <v>670619.52000000328</v>
      </c>
      <c r="X66" s="271">
        <v>670619.52000000328</v>
      </c>
      <c r="Y66" s="256">
        <v>4.0534476930583887</v>
      </c>
      <c r="Z66" s="297">
        <v>4.4980103592851303E-2</v>
      </c>
      <c r="AA66" s="760" t="s">
        <v>117</v>
      </c>
      <c r="AB66" s="760"/>
      <c r="AC66" s="761"/>
      <c r="AE66"/>
    </row>
    <row r="67" spans="1:31" ht="16.5" thickBot="1" x14ac:dyDescent="0.3">
      <c r="A67" s="280" t="s">
        <v>118</v>
      </c>
      <c r="B67" s="275">
        <v>2120</v>
      </c>
      <c r="C67" s="5">
        <v>1</v>
      </c>
      <c r="E67" s="280" t="s">
        <v>118</v>
      </c>
      <c r="F67" s="275">
        <v>978</v>
      </c>
      <c r="G67" s="5">
        <v>1</v>
      </c>
      <c r="I67" s="280" t="s">
        <v>118</v>
      </c>
      <c r="J67" s="275">
        <v>2264</v>
      </c>
      <c r="K67" s="5">
        <v>1</v>
      </c>
      <c r="M67" s="280" t="s">
        <v>118</v>
      </c>
      <c r="N67" s="275">
        <v>963</v>
      </c>
      <c r="O67" s="5">
        <v>1</v>
      </c>
      <c r="Q67" s="280" t="s">
        <v>118</v>
      </c>
      <c r="R67" s="275">
        <v>6325</v>
      </c>
      <c r="S67" s="5">
        <v>1</v>
      </c>
      <c r="U67" s="266" t="s">
        <v>99</v>
      </c>
      <c r="V67" s="1">
        <v>298</v>
      </c>
      <c r="W67" s="1">
        <v>49302379.62666668</v>
      </c>
      <c r="X67" s="272">
        <v>165444.22693512309</v>
      </c>
      <c r="Y67" s="816" t="s">
        <v>100</v>
      </c>
      <c r="Z67" s="817"/>
      <c r="AA67" s="818" t="s">
        <v>138</v>
      </c>
      <c r="AB67" s="819"/>
      <c r="AC67" s="820"/>
      <c r="AE67"/>
    </row>
    <row r="68" spans="1:31" ht="16.5" thickBot="1" x14ac:dyDescent="0.3">
      <c r="A68" s="280" t="s">
        <v>118</v>
      </c>
      <c r="B68" s="275">
        <v>2536</v>
      </c>
      <c r="C68" s="5">
        <v>1</v>
      </c>
      <c r="E68" s="280" t="s">
        <v>118</v>
      </c>
      <c r="F68" s="275">
        <v>510</v>
      </c>
      <c r="G68" s="5">
        <v>1</v>
      </c>
      <c r="I68" s="280" t="s">
        <v>118</v>
      </c>
      <c r="J68" s="275">
        <v>734</v>
      </c>
      <c r="K68" s="5">
        <v>1</v>
      </c>
      <c r="M68" s="280" t="s">
        <v>118</v>
      </c>
      <c r="N68" s="275">
        <v>855</v>
      </c>
      <c r="O68" s="5">
        <v>1</v>
      </c>
      <c r="Q68" s="280" t="s">
        <v>118</v>
      </c>
      <c r="R68" s="275">
        <v>4635</v>
      </c>
      <c r="S68" s="5">
        <v>1</v>
      </c>
      <c r="U68" s="268" t="s">
        <v>101</v>
      </c>
      <c r="V68" s="269">
        <v>299</v>
      </c>
      <c r="W68" s="269">
        <v>49972999.146666683</v>
      </c>
      <c r="X68" s="269"/>
      <c r="Y68" s="269"/>
      <c r="Z68" s="270"/>
      <c r="AA68" s="267"/>
      <c r="AB68" s="267"/>
      <c r="AC68" s="263"/>
      <c r="AE68"/>
    </row>
    <row r="69" spans="1:31" ht="16.5" thickBot="1" x14ac:dyDescent="0.3">
      <c r="A69" s="280" t="s">
        <v>118</v>
      </c>
      <c r="B69" s="275">
        <v>1667</v>
      </c>
      <c r="C69" s="5">
        <v>1</v>
      </c>
      <c r="E69" s="280" t="s">
        <v>118</v>
      </c>
      <c r="F69" s="275">
        <v>231</v>
      </c>
      <c r="G69" s="5">
        <v>1</v>
      </c>
      <c r="I69" s="280" t="s">
        <v>118</v>
      </c>
      <c r="J69" s="275">
        <v>807</v>
      </c>
      <c r="K69" s="5">
        <v>1</v>
      </c>
      <c r="M69" s="280" t="s">
        <v>118</v>
      </c>
      <c r="N69" s="275">
        <v>996</v>
      </c>
      <c r="O69" s="5">
        <v>1</v>
      </c>
      <c r="Q69" s="280" t="s">
        <v>118</v>
      </c>
      <c r="R69" s="275">
        <v>3701</v>
      </c>
      <c r="S69" s="5">
        <v>1</v>
      </c>
      <c r="U69" s="266"/>
      <c r="V69" s="267"/>
      <c r="W69" s="267"/>
      <c r="X69" s="267"/>
      <c r="Y69" s="267"/>
      <c r="Z69" s="267"/>
      <c r="AA69" s="267"/>
      <c r="AB69" s="267"/>
      <c r="AC69" s="263"/>
      <c r="AE69"/>
    </row>
    <row r="70" spans="1:31" ht="15.75" x14ac:dyDescent="0.25">
      <c r="A70" s="280" t="s">
        <v>118</v>
      </c>
      <c r="B70" s="275">
        <v>1457</v>
      </c>
      <c r="C70" s="5">
        <v>1</v>
      </c>
      <c r="E70" s="280" t="s">
        <v>118</v>
      </c>
      <c r="F70" s="275">
        <v>298</v>
      </c>
      <c r="G70" s="5">
        <v>1</v>
      </c>
      <c r="I70" s="280" t="s">
        <v>118</v>
      </c>
      <c r="J70" s="275">
        <v>1226</v>
      </c>
      <c r="K70" s="5">
        <v>1</v>
      </c>
      <c r="M70" s="280" t="s">
        <v>118</v>
      </c>
      <c r="N70" s="275">
        <v>644</v>
      </c>
      <c r="O70" s="5">
        <v>1</v>
      </c>
      <c r="Q70" s="280" t="s">
        <v>118</v>
      </c>
      <c r="R70" s="275">
        <v>3625</v>
      </c>
      <c r="S70" s="5">
        <v>1</v>
      </c>
      <c r="U70" s="238"/>
      <c r="V70" s="239" t="s">
        <v>102</v>
      </c>
      <c r="W70" s="239" t="s">
        <v>58</v>
      </c>
      <c r="X70" s="239" t="s">
        <v>103</v>
      </c>
      <c r="Y70" s="239" t="s">
        <v>104</v>
      </c>
      <c r="Z70" s="239" t="s">
        <v>105</v>
      </c>
      <c r="AA70" s="239" t="s">
        <v>106</v>
      </c>
      <c r="AB70" s="239" t="s">
        <v>107</v>
      </c>
      <c r="AC70" s="243" t="s">
        <v>108</v>
      </c>
      <c r="AE70"/>
    </row>
    <row r="71" spans="1:31" ht="15.75" x14ac:dyDescent="0.25">
      <c r="A71" s="280" t="s">
        <v>118</v>
      </c>
      <c r="B71" s="275">
        <v>4612</v>
      </c>
      <c r="C71" s="5">
        <v>1</v>
      </c>
      <c r="E71" s="280" t="s">
        <v>118</v>
      </c>
      <c r="F71" s="275">
        <v>171</v>
      </c>
      <c r="G71" s="5">
        <v>1</v>
      </c>
      <c r="I71" s="280" t="s">
        <v>118</v>
      </c>
      <c r="J71" s="275">
        <v>919</v>
      </c>
      <c r="K71" s="5">
        <v>1</v>
      </c>
      <c r="M71" s="280" t="s">
        <v>118</v>
      </c>
      <c r="N71" s="275">
        <v>603</v>
      </c>
      <c r="O71" s="5">
        <v>1</v>
      </c>
      <c r="Q71" s="280" t="s">
        <v>118</v>
      </c>
      <c r="R71" s="275">
        <v>6305</v>
      </c>
      <c r="S71" s="5">
        <v>1</v>
      </c>
      <c r="U71" s="244" t="s">
        <v>131</v>
      </c>
      <c r="V71" s="3">
        <v>1154.6666666666667</v>
      </c>
      <c r="W71" s="3">
        <v>33.210864380512902</v>
      </c>
      <c r="X71" s="3">
        <v>34.767739057830397</v>
      </c>
      <c r="Y71" s="3">
        <v>6.9196631147335875E-107</v>
      </c>
      <c r="Z71" s="3">
        <v>1089.3091300226529</v>
      </c>
      <c r="AA71" s="3">
        <v>1220.0242033106806</v>
      </c>
      <c r="AB71" s="3">
        <v>1068.5699008447943</v>
      </c>
      <c r="AC71" s="26">
        <v>1240.7634324885391</v>
      </c>
      <c r="AE71"/>
    </row>
    <row r="72" spans="1:31" ht="16.5" thickBot="1" x14ac:dyDescent="0.3">
      <c r="A72" s="280" t="s">
        <v>118</v>
      </c>
      <c r="B72" s="275">
        <v>1437</v>
      </c>
      <c r="C72" s="5">
        <v>1</v>
      </c>
      <c r="E72" s="280" t="s">
        <v>118</v>
      </c>
      <c r="F72" s="275">
        <v>101</v>
      </c>
      <c r="G72" s="5">
        <v>1</v>
      </c>
      <c r="I72" s="280" t="s">
        <v>118</v>
      </c>
      <c r="J72" s="275">
        <v>1127</v>
      </c>
      <c r="K72" s="5">
        <v>1</v>
      </c>
      <c r="M72" s="280" t="s">
        <v>118</v>
      </c>
      <c r="N72" s="275">
        <v>611</v>
      </c>
      <c r="O72" s="5">
        <v>1</v>
      </c>
      <c r="Q72" s="280" t="s">
        <v>118</v>
      </c>
      <c r="R72" s="275">
        <v>3276</v>
      </c>
      <c r="S72" s="5">
        <v>1</v>
      </c>
      <c r="U72" s="306" t="s">
        <v>126</v>
      </c>
      <c r="V72" s="302">
        <v>-94.560000000000073</v>
      </c>
      <c r="W72" s="269">
        <v>46.967254825054887</v>
      </c>
      <c r="X72" s="269">
        <v>-2.0133175837553239</v>
      </c>
      <c r="Y72" s="330">
        <v>4.4980103592851303E-2</v>
      </c>
      <c r="Z72" s="269">
        <v>-186.9895147252609</v>
      </c>
      <c r="AA72" s="269">
        <v>-2.1304852747392289</v>
      </c>
      <c r="AB72" s="269">
        <v>-216.31921390175248</v>
      </c>
      <c r="AC72" s="270">
        <v>27.19921390175233</v>
      </c>
      <c r="AE72"/>
    </row>
    <row r="73" spans="1:31" ht="16.5" thickBot="1" x14ac:dyDescent="0.3">
      <c r="A73" s="280" t="s">
        <v>118</v>
      </c>
      <c r="B73" s="275">
        <v>3491</v>
      </c>
      <c r="C73" s="5">
        <v>1</v>
      </c>
      <c r="E73" s="280" t="s">
        <v>118</v>
      </c>
      <c r="F73" s="275">
        <v>340</v>
      </c>
      <c r="G73" s="5">
        <v>1</v>
      </c>
      <c r="I73" s="280" t="s">
        <v>118</v>
      </c>
      <c r="J73" s="275">
        <v>1674</v>
      </c>
      <c r="K73" s="5">
        <v>1</v>
      </c>
      <c r="M73" s="280" t="s">
        <v>118</v>
      </c>
      <c r="N73" s="275">
        <v>718</v>
      </c>
      <c r="O73" s="5">
        <v>1</v>
      </c>
      <c r="Q73" s="280" t="s">
        <v>118</v>
      </c>
      <c r="R73" s="275">
        <v>6223</v>
      </c>
      <c r="S73" s="5">
        <v>1</v>
      </c>
      <c r="U73" s="821"/>
      <c r="V73" s="822"/>
      <c r="W73" s="822"/>
      <c r="X73" s="822"/>
      <c r="Y73" s="822"/>
      <c r="Z73" s="822"/>
      <c r="AA73" s="822"/>
      <c r="AB73" s="822"/>
      <c r="AC73" s="823"/>
      <c r="AE73"/>
    </row>
    <row r="74" spans="1:31" ht="16.5" thickBot="1" x14ac:dyDescent="0.3">
      <c r="A74" s="280" t="s">
        <v>118</v>
      </c>
      <c r="B74" s="275">
        <v>2535</v>
      </c>
      <c r="C74" s="5">
        <v>1</v>
      </c>
      <c r="E74" s="280" t="s">
        <v>118</v>
      </c>
      <c r="F74" s="275">
        <v>534</v>
      </c>
      <c r="G74" s="5">
        <v>1</v>
      </c>
      <c r="I74" s="280" t="s">
        <v>118</v>
      </c>
      <c r="J74" s="275">
        <v>972</v>
      </c>
      <c r="K74" s="5">
        <v>1</v>
      </c>
      <c r="M74" s="280" t="s">
        <v>118</v>
      </c>
      <c r="N74" s="275">
        <v>1213</v>
      </c>
      <c r="O74" s="5">
        <v>1</v>
      </c>
      <c r="Q74" s="280" t="s">
        <v>118</v>
      </c>
      <c r="R74" s="275">
        <v>5254</v>
      </c>
      <c r="S74" s="5">
        <v>1</v>
      </c>
      <c r="U74" s="231" t="s">
        <v>87</v>
      </c>
      <c r="V74" s="232"/>
      <c r="W74" s="265"/>
      <c r="X74" s="826" t="s">
        <v>134</v>
      </c>
      <c r="Y74" s="827"/>
      <c r="Z74" s="827"/>
      <c r="AA74" s="828"/>
      <c r="AB74" s="265"/>
      <c r="AC74" s="230" t="s">
        <v>110</v>
      </c>
      <c r="AE74"/>
    </row>
    <row r="75" spans="1:31" ht="16.5" thickBot="1" x14ac:dyDescent="0.3">
      <c r="A75" s="280" t="s">
        <v>118</v>
      </c>
      <c r="B75" s="275">
        <v>1861</v>
      </c>
      <c r="C75" s="5">
        <v>1</v>
      </c>
      <c r="E75" s="280" t="s">
        <v>118</v>
      </c>
      <c r="F75" s="275">
        <v>439</v>
      </c>
      <c r="G75" s="5">
        <v>1</v>
      </c>
      <c r="I75" s="280" t="s">
        <v>118</v>
      </c>
      <c r="J75" s="275">
        <v>1143</v>
      </c>
      <c r="K75" s="5">
        <v>1</v>
      </c>
      <c r="M75" s="280" t="s">
        <v>118</v>
      </c>
      <c r="N75" s="275">
        <v>1341</v>
      </c>
      <c r="O75" s="5">
        <v>1</v>
      </c>
      <c r="Q75" s="280" t="s">
        <v>118</v>
      </c>
      <c r="R75" s="275">
        <v>4784</v>
      </c>
      <c r="S75" s="5">
        <v>1</v>
      </c>
      <c r="U75" s="226" t="s">
        <v>88</v>
      </c>
      <c r="V75" s="147">
        <v>0.67513296404050738</v>
      </c>
      <c r="W75" s="267"/>
      <c r="X75" s="829"/>
      <c r="Y75" s="830"/>
      <c r="Z75" s="830"/>
      <c r="AA75" s="831"/>
      <c r="AB75" s="267"/>
      <c r="AC75" s="92" t="s">
        <v>111</v>
      </c>
      <c r="AE75"/>
    </row>
    <row r="76" spans="1:31" ht="16.5" thickBot="1" x14ac:dyDescent="0.3">
      <c r="A76" s="280" t="s">
        <v>118</v>
      </c>
      <c r="B76" s="275">
        <v>3350</v>
      </c>
      <c r="C76" s="5">
        <v>1</v>
      </c>
      <c r="E76" s="280" t="s">
        <v>118</v>
      </c>
      <c r="F76" s="275">
        <v>467</v>
      </c>
      <c r="G76" s="5">
        <v>1</v>
      </c>
      <c r="I76" s="280" t="s">
        <v>118</v>
      </c>
      <c r="J76" s="275">
        <v>1724</v>
      </c>
      <c r="K76" s="5">
        <v>1</v>
      </c>
      <c r="M76" s="280" t="s">
        <v>118</v>
      </c>
      <c r="N76" s="275">
        <v>1316</v>
      </c>
      <c r="O76" s="5">
        <v>1</v>
      </c>
      <c r="Q76" s="280" t="s">
        <v>118</v>
      </c>
      <c r="R76" s="275">
        <v>6857</v>
      </c>
      <c r="S76" s="5">
        <v>1</v>
      </c>
      <c r="U76" s="89" t="s">
        <v>89</v>
      </c>
      <c r="V76" s="86">
        <v>0.45580451913412101</v>
      </c>
      <c r="W76" s="267"/>
      <c r="X76" s="267"/>
      <c r="Y76" s="267"/>
      <c r="Z76" s="267"/>
      <c r="AA76" s="267"/>
      <c r="AB76" s="267"/>
      <c r="AC76" s="263"/>
      <c r="AE76"/>
    </row>
    <row r="77" spans="1:31" ht="16.5" thickBot="1" x14ac:dyDescent="0.3">
      <c r="A77" s="280" t="s">
        <v>118</v>
      </c>
      <c r="B77" s="275">
        <v>3908</v>
      </c>
      <c r="C77" s="5">
        <v>1</v>
      </c>
      <c r="E77" s="280" t="s">
        <v>118</v>
      </c>
      <c r="F77" s="275">
        <v>409</v>
      </c>
      <c r="G77" s="5">
        <v>1</v>
      </c>
      <c r="I77" s="280" t="s">
        <v>118</v>
      </c>
      <c r="J77" s="275">
        <v>1157</v>
      </c>
      <c r="K77" s="5">
        <v>1</v>
      </c>
      <c r="M77" s="280" t="s">
        <v>118</v>
      </c>
      <c r="N77" s="275">
        <v>662</v>
      </c>
      <c r="O77" s="5">
        <v>1</v>
      </c>
      <c r="Q77" s="280" t="s">
        <v>118</v>
      </c>
      <c r="R77" s="275">
        <v>6136</v>
      </c>
      <c r="S77" s="5">
        <v>1</v>
      </c>
      <c r="U77" s="225" t="s">
        <v>90</v>
      </c>
      <c r="V77" s="88">
        <v>0.45397835980235635</v>
      </c>
      <c r="W77" s="267"/>
      <c r="X77" s="759" t="s">
        <v>176</v>
      </c>
      <c r="Y77" s="760"/>
      <c r="Z77" s="760"/>
      <c r="AA77" s="760"/>
      <c r="AB77" s="761"/>
      <c r="AC77" s="263"/>
      <c r="AE77"/>
    </row>
    <row r="78" spans="1:31" ht="16.5" thickBot="1" x14ac:dyDescent="0.3">
      <c r="A78" s="280" t="s">
        <v>118</v>
      </c>
      <c r="B78" s="275">
        <v>2627</v>
      </c>
      <c r="C78" s="5">
        <v>1</v>
      </c>
      <c r="E78" s="280" t="s">
        <v>118</v>
      </c>
      <c r="F78" s="275">
        <v>255</v>
      </c>
      <c r="G78" s="5">
        <v>1</v>
      </c>
      <c r="I78" s="280" t="s">
        <v>118</v>
      </c>
      <c r="J78" s="275">
        <v>1220</v>
      </c>
      <c r="K78" s="5">
        <v>1</v>
      </c>
      <c r="M78" s="280" t="s">
        <v>118</v>
      </c>
      <c r="N78" s="275">
        <v>1313</v>
      </c>
      <c r="O78" s="5">
        <v>1</v>
      </c>
      <c r="Q78" s="280" t="s">
        <v>118</v>
      </c>
      <c r="R78" s="275">
        <v>5415</v>
      </c>
      <c r="S78" s="5">
        <v>1</v>
      </c>
      <c r="U78" s="258" t="s">
        <v>58</v>
      </c>
      <c r="V78" s="259">
        <v>1591.9930248124383</v>
      </c>
      <c r="W78" s="267"/>
      <c r="X78" s="307" t="s">
        <v>139</v>
      </c>
      <c r="Y78" s="824" t="s">
        <v>311</v>
      </c>
      <c r="Z78" s="824"/>
      <c r="AA78" s="824"/>
      <c r="AB78" s="825"/>
      <c r="AC78" s="263"/>
      <c r="AE78"/>
    </row>
    <row r="79" spans="1:31" ht="16.5" thickBot="1" x14ac:dyDescent="0.3">
      <c r="A79" s="280" t="s">
        <v>118</v>
      </c>
      <c r="B79" s="275">
        <v>2297</v>
      </c>
      <c r="C79" s="5">
        <v>1</v>
      </c>
      <c r="E79" s="280" t="s">
        <v>118</v>
      </c>
      <c r="F79" s="275">
        <v>864</v>
      </c>
      <c r="G79" s="5">
        <v>1</v>
      </c>
      <c r="I79" s="280" t="s">
        <v>118</v>
      </c>
      <c r="J79" s="275">
        <v>621</v>
      </c>
      <c r="K79" s="5">
        <v>1</v>
      </c>
      <c r="M79" s="280" t="s">
        <v>118</v>
      </c>
      <c r="N79" s="275">
        <v>680</v>
      </c>
      <c r="O79" s="5">
        <v>1</v>
      </c>
      <c r="Q79" s="280" t="s">
        <v>118</v>
      </c>
      <c r="R79" s="275">
        <v>4462</v>
      </c>
      <c r="S79" s="5">
        <v>1</v>
      </c>
      <c r="U79" s="97" t="s">
        <v>135</v>
      </c>
      <c r="V79" s="151">
        <v>300</v>
      </c>
      <c r="W79" s="267"/>
      <c r="X79" s="808" t="s">
        <v>278</v>
      </c>
      <c r="Y79" s="809"/>
      <c r="Z79" s="809"/>
      <c r="AA79" s="810" t="s">
        <v>276</v>
      </c>
      <c r="AB79" s="810"/>
      <c r="AC79" s="634">
        <v>1</v>
      </c>
      <c r="AE79"/>
    </row>
    <row r="80" spans="1:31" ht="16.5" thickBot="1" x14ac:dyDescent="0.3">
      <c r="A80" s="280" t="s">
        <v>118</v>
      </c>
      <c r="B80" s="275">
        <v>2250</v>
      </c>
      <c r="C80" s="5">
        <v>1</v>
      </c>
      <c r="E80" s="280" t="s">
        <v>118</v>
      </c>
      <c r="F80" s="275">
        <v>541</v>
      </c>
      <c r="G80" s="5">
        <v>1</v>
      </c>
      <c r="I80" s="280" t="s">
        <v>118</v>
      </c>
      <c r="J80" s="275">
        <v>3300</v>
      </c>
      <c r="K80" s="5">
        <v>1</v>
      </c>
      <c r="M80" s="280" t="s">
        <v>118</v>
      </c>
      <c r="N80" s="275">
        <v>858</v>
      </c>
      <c r="O80" s="5">
        <v>1</v>
      </c>
      <c r="Q80" s="280" t="s">
        <v>118</v>
      </c>
      <c r="R80" s="275">
        <v>6949</v>
      </c>
      <c r="S80" s="5">
        <v>1</v>
      </c>
      <c r="U80" s="91"/>
      <c r="W80" s="267"/>
      <c r="X80" s="811" t="s">
        <v>279</v>
      </c>
      <c r="Y80" s="812"/>
      <c r="Z80" s="812"/>
      <c r="AA80" s="813" t="s">
        <v>277</v>
      </c>
      <c r="AB80" s="813"/>
      <c r="AC80" s="635">
        <v>0.67513299999999998</v>
      </c>
      <c r="AE80"/>
    </row>
    <row r="81" spans="1:31" ht="16.5" thickBot="1" x14ac:dyDescent="0.3">
      <c r="A81" s="280" t="s">
        <v>118</v>
      </c>
      <c r="B81" s="275">
        <v>1491</v>
      </c>
      <c r="C81" s="5">
        <v>1</v>
      </c>
      <c r="E81" s="280" t="s">
        <v>118</v>
      </c>
      <c r="F81" s="275">
        <v>253</v>
      </c>
      <c r="G81" s="5">
        <v>1</v>
      </c>
      <c r="I81" s="280" t="s">
        <v>118</v>
      </c>
      <c r="J81" s="275">
        <v>1449</v>
      </c>
      <c r="K81" s="5">
        <v>1</v>
      </c>
      <c r="M81" s="280" t="s">
        <v>118</v>
      </c>
      <c r="N81" s="275">
        <v>984</v>
      </c>
      <c r="O81" s="5">
        <v>1</v>
      </c>
      <c r="Q81" s="280" t="s">
        <v>118</v>
      </c>
      <c r="R81" s="275">
        <v>4177</v>
      </c>
      <c r="S81" s="5">
        <v>1</v>
      </c>
      <c r="U81" s="266" t="s">
        <v>92</v>
      </c>
      <c r="V81" s="267"/>
      <c r="W81" s="267"/>
      <c r="X81" s="267"/>
      <c r="Y81" s="267"/>
      <c r="Z81" s="293" t="s">
        <v>54</v>
      </c>
      <c r="AA81" s="267"/>
      <c r="AB81" s="267"/>
      <c r="AC81" s="16" t="s">
        <v>280</v>
      </c>
      <c r="AE81"/>
    </row>
    <row r="82" spans="1:31" ht="16.5" thickBot="1" x14ac:dyDescent="0.3">
      <c r="A82" s="280" t="s">
        <v>118</v>
      </c>
      <c r="B82" s="275">
        <v>2344</v>
      </c>
      <c r="C82" s="5">
        <v>1</v>
      </c>
      <c r="E82" s="280" t="s">
        <v>118</v>
      </c>
      <c r="F82" s="275">
        <v>226</v>
      </c>
      <c r="G82" s="5">
        <v>1</v>
      </c>
      <c r="I82" s="280" t="s">
        <v>118</v>
      </c>
      <c r="J82" s="275">
        <v>1213</v>
      </c>
      <c r="K82" s="5">
        <v>1</v>
      </c>
      <c r="M82" s="280" t="s">
        <v>118</v>
      </c>
      <c r="N82" s="275">
        <v>1118</v>
      </c>
      <c r="O82" s="5">
        <v>1</v>
      </c>
      <c r="Q82" s="280" t="s">
        <v>118</v>
      </c>
      <c r="R82" s="275">
        <v>4901</v>
      </c>
      <c r="S82" s="5">
        <v>1</v>
      </c>
      <c r="U82" s="238"/>
      <c r="V82" s="239" t="s">
        <v>93</v>
      </c>
      <c r="W82" s="239" t="s">
        <v>94</v>
      </c>
      <c r="X82" s="260" t="s">
        <v>95</v>
      </c>
      <c r="Y82" s="240" t="s">
        <v>96</v>
      </c>
      <c r="Z82" s="333" t="s">
        <v>97</v>
      </c>
      <c r="AA82" s="267"/>
      <c r="AB82" s="301" t="s">
        <v>137</v>
      </c>
      <c r="AC82" s="263"/>
      <c r="AE82"/>
    </row>
    <row r="83" spans="1:31" ht="16.5" thickBot="1" x14ac:dyDescent="0.3">
      <c r="A83" s="280" t="s">
        <v>118</v>
      </c>
      <c r="B83" s="275">
        <v>2384</v>
      </c>
      <c r="C83" s="5">
        <v>1</v>
      </c>
      <c r="E83" s="280" t="s">
        <v>118</v>
      </c>
      <c r="F83" s="275">
        <v>219</v>
      </c>
      <c r="G83" s="5">
        <v>1</v>
      </c>
      <c r="I83" s="280" t="s">
        <v>118</v>
      </c>
      <c r="J83" s="275">
        <v>1220</v>
      </c>
      <c r="K83" s="5">
        <v>1</v>
      </c>
      <c r="M83" s="280" t="s">
        <v>118</v>
      </c>
      <c r="N83" s="275">
        <v>666</v>
      </c>
      <c r="O83" s="5">
        <v>1</v>
      </c>
      <c r="Q83" s="280" t="s">
        <v>118</v>
      </c>
      <c r="R83" s="275">
        <v>4489</v>
      </c>
      <c r="S83" s="5">
        <v>1</v>
      </c>
      <c r="U83" s="266" t="s">
        <v>98</v>
      </c>
      <c r="V83" s="1">
        <v>1</v>
      </c>
      <c r="W83" s="1">
        <v>632589939.8533324</v>
      </c>
      <c r="X83" s="271">
        <v>632589939.8533324</v>
      </c>
      <c r="Y83" s="256">
        <v>249.59734411216897</v>
      </c>
      <c r="Z83" s="334">
        <v>2.8896906196138535E-41</v>
      </c>
      <c r="AA83" s="814" t="s">
        <v>142</v>
      </c>
      <c r="AB83" s="814"/>
      <c r="AC83" s="815"/>
      <c r="AE83"/>
    </row>
    <row r="84" spans="1:31" ht="16.5" thickBot="1" x14ac:dyDescent="0.3">
      <c r="A84" s="280" t="s">
        <v>118</v>
      </c>
      <c r="B84" s="275">
        <v>2324</v>
      </c>
      <c r="C84" s="5">
        <v>1</v>
      </c>
      <c r="E84" s="280" t="s">
        <v>118</v>
      </c>
      <c r="F84" s="275">
        <v>609</v>
      </c>
      <c r="G84" s="5">
        <v>1</v>
      </c>
      <c r="I84" s="280" t="s">
        <v>118</v>
      </c>
      <c r="J84" s="275">
        <v>1859</v>
      </c>
      <c r="K84" s="5">
        <v>1</v>
      </c>
      <c r="M84" s="280" t="s">
        <v>118</v>
      </c>
      <c r="N84" s="275">
        <v>502</v>
      </c>
      <c r="O84" s="5">
        <v>1</v>
      </c>
      <c r="Q84" s="280" t="s">
        <v>118</v>
      </c>
      <c r="R84" s="275">
        <v>5294</v>
      </c>
      <c r="S84" s="5">
        <v>1</v>
      </c>
      <c r="U84" s="266" t="s">
        <v>99</v>
      </c>
      <c r="V84" s="1">
        <v>298</v>
      </c>
      <c r="W84" s="1">
        <v>755263653.73333418</v>
      </c>
      <c r="X84" s="290">
        <v>2534441.7910514572</v>
      </c>
      <c r="Y84" s="816" t="s">
        <v>100</v>
      </c>
      <c r="Z84" s="817"/>
      <c r="AA84" s="818" t="s">
        <v>138</v>
      </c>
      <c r="AB84" s="819"/>
      <c r="AC84" s="820"/>
      <c r="AE84"/>
    </row>
    <row r="85" spans="1:31" ht="16.5" thickBot="1" x14ac:dyDescent="0.3">
      <c r="A85" s="280" t="s">
        <v>118</v>
      </c>
      <c r="B85" s="275">
        <v>3331</v>
      </c>
      <c r="C85" s="5">
        <v>1</v>
      </c>
      <c r="E85" s="280" t="s">
        <v>118</v>
      </c>
      <c r="F85" s="275">
        <v>897</v>
      </c>
      <c r="G85" s="5">
        <v>1</v>
      </c>
      <c r="I85" s="280" t="s">
        <v>118</v>
      </c>
      <c r="J85" s="275">
        <v>1017</v>
      </c>
      <c r="K85" s="5">
        <v>1</v>
      </c>
      <c r="M85" s="280" t="s">
        <v>118</v>
      </c>
      <c r="N85" s="275">
        <v>879</v>
      </c>
      <c r="O85" s="5">
        <v>1</v>
      </c>
      <c r="Q85" s="280" t="s">
        <v>118</v>
      </c>
      <c r="R85" s="275">
        <v>6124</v>
      </c>
      <c r="S85" s="5">
        <v>1</v>
      </c>
      <c r="U85" s="268" t="s">
        <v>101</v>
      </c>
      <c r="V85" s="269">
        <v>299</v>
      </c>
      <c r="W85" s="269">
        <v>1387853593.5866666</v>
      </c>
      <c r="X85" s="269"/>
      <c r="Y85" s="269"/>
      <c r="Z85" s="270"/>
      <c r="AA85" s="267"/>
      <c r="AB85" s="267"/>
      <c r="AC85" s="263"/>
      <c r="AE85"/>
    </row>
    <row r="86" spans="1:31" ht="16.5" thickBot="1" x14ac:dyDescent="0.3">
      <c r="A86" s="280" t="s">
        <v>118</v>
      </c>
      <c r="B86" s="275">
        <v>1325</v>
      </c>
      <c r="C86" s="5">
        <v>1</v>
      </c>
      <c r="E86" s="280" t="s">
        <v>118</v>
      </c>
      <c r="F86" s="275">
        <v>278</v>
      </c>
      <c r="G86" s="5">
        <v>1</v>
      </c>
      <c r="I86" s="280" t="s">
        <v>118</v>
      </c>
      <c r="J86" s="275">
        <v>1224</v>
      </c>
      <c r="K86" s="5">
        <v>1</v>
      </c>
      <c r="M86" s="280" t="s">
        <v>118</v>
      </c>
      <c r="N86" s="275">
        <v>870</v>
      </c>
      <c r="O86" s="5">
        <v>1</v>
      </c>
      <c r="Q86" s="280" t="s">
        <v>118</v>
      </c>
      <c r="R86" s="275">
        <v>3697</v>
      </c>
      <c r="S86" s="5">
        <v>1</v>
      </c>
      <c r="U86" s="266"/>
      <c r="V86" s="267"/>
      <c r="W86" s="267"/>
      <c r="X86" s="267"/>
      <c r="Y86" s="267"/>
      <c r="Z86" s="267"/>
      <c r="AA86" s="267"/>
      <c r="AB86" s="267"/>
      <c r="AC86" s="263"/>
      <c r="AE86"/>
    </row>
    <row r="87" spans="1:31" ht="15.75" x14ac:dyDescent="0.25">
      <c r="A87" s="280" t="s">
        <v>118</v>
      </c>
      <c r="B87" s="275">
        <v>5111</v>
      </c>
      <c r="C87" s="5">
        <v>1</v>
      </c>
      <c r="E87" s="280" t="s">
        <v>118</v>
      </c>
      <c r="F87" s="275">
        <v>1134</v>
      </c>
      <c r="G87" s="5">
        <v>1</v>
      </c>
      <c r="I87" s="280" t="s">
        <v>118</v>
      </c>
      <c r="J87" s="275">
        <v>1636</v>
      </c>
      <c r="K87" s="5">
        <v>1</v>
      </c>
      <c r="M87" s="280" t="s">
        <v>118</v>
      </c>
      <c r="N87" s="275">
        <v>1078</v>
      </c>
      <c r="O87" s="5">
        <v>1</v>
      </c>
      <c r="Q87" s="280" t="s">
        <v>118</v>
      </c>
      <c r="R87" s="275">
        <v>8959</v>
      </c>
      <c r="S87" s="5">
        <v>1</v>
      </c>
      <c r="U87" s="238"/>
      <c r="V87" s="239" t="s">
        <v>102</v>
      </c>
      <c r="W87" s="239" t="s">
        <v>58</v>
      </c>
      <c r="X87" s="239" t="s">
        <v>103</v>
      </c>
      <c r="Y87" s="239" t="s">
        <v>104</v>
      </c>
      <c r="Z87" s="239" t="s">
        <v>105</v>
      </c>
      <c r="AA87" s="239" t="s">
        <v>106</v>
      </c>
      <c r="AB87" s="239" t="s">
        <v>107</v>
      </c>
      <c r="AC87" s="243" t="s">
        <v>108</v>
      </c>
      <c r="AE87"/>
    </row>
    <row r="88" spans="1:31" ht="15.75" x14ac:dyDescent="0.25">
      <c r="A88" s="280" t="s">
        <v>118</v>
      </c>
      <c r="B88" s="275">
        <v>1377</v>
      </c>
      <c r="C88" s="5">
        <v>1</v>
      </c>
      <c r="E88" s="280" t="s">
        <v>118</v>
      </c>
      <c r="F88" s="275">
        <v>1265</v>
      </c>
      <c r="G88" s="5">
        <v>1</v>
      </c>
      <c r="I88" s="280" t="s">
        <v>118</v>
      </c>
      <c r="J88" s="275">
        <v>1770</v>
      </c>
      <c r="K88" s="5">
        <v>1</v>
      </c>
      <c r="M88" s="280" t="s">
        <v>118</v>
      </c>
      <c r="N88" s="275">
        <v>1454</v>
      </c>
      <c r="O88" s="5">
        <v>1</v>
      </c>
      <c r="Q88" s="280" t="s">
        <v>118</v>
      </c>
      <c r="R88" s="275">
        <v>5866</v>
      </c>
      <c r="S88" s="5">
        <v>1</v>
      </c>
      <c r="U88" s="244" t="s">
        <v>133</v>
      </c>
      <c r="V88" s="3">
        <v>3094.6133333333337</v>
      </c>
      <c r="W88" s="3">
        <v>129.98568616201445</v>
      </c>
      <c r="X88" s="3">
        <v>23.807339290236932</v>
      </c>
      <c r="Y88" s="3">
        <v>6.5167911996761889E-71</v>
      </c>
      <c r="Z88" s="3">
        <v>2838.8071564993438</v>
      </c>
      <c r="AA88" s="3">
        <v>3350.4195101673236</v>
      </c>
      <c r="AB88" s="3">
        <v>2757.6348357711595</v>
      </c>
      <c r="AC88" s="26">
        <v>3431.5918308955079</v>
      </c>
      <c r="AE88"/>
    </row>
    <row r="89" spans="1:31" ht="16.5" thickBot="1" x14ac:dyDescent="0.3">
      <c r="A89" s="280" t="s">
        <v>118</v>
      </c>
      <c r="B89" s="275">
        <v>1722</v>
      </c>
      <c r="C89" s="5">
        <v>1</v>
      </c>
      <c r="E89" s="280" t="s">
        <v>118</v>
      </c>
      <c r="F89" s="275">
        <v>477</v>
      </c>
      <c r="G89" s="5">
        <v>1</v>
      </c>
      <c r="I89" s="280" t="s">
        <v>118</v>
      </c>
      <c r="J89" s="275">
        <v>1260</v>
      </c>
      <c r="K89" s="5">
        <v>1</v>
      </c>
      <c r="M89" s="280" t="s">
        <v>118</v>
      </c>
      <c r="N89" s="275">
        <v>1200</v>
      </c>
      <c r="O89" s="5">
        <v>1</v>
      </c>
      <c r="Q89" s="280" t="s">
        <v>118</v>
      </c>
      <c r="R89" s="275">
        <v>4659</v>
      </c>
      <c r="S89" s="5">
        <v>1</v>
      </c>
      <c r="U89" s="245" t="s">
        <v>126</v>
      </c>
      <c r="V89" s="304">
        <v>2904.226666666666</v>
      </c>
      <c r="W89" s="269">
        <v>183.82752028469361</v>
      </c>
      <c r="X89" s="269">
        <v>15.798650072464076</v>
      </c>
      <c r="Y89" s="246">
        <v>2.8896906196136889E-41</v>
      </c>
      <c r="Z89" s="269">
        <v>2542.4621020492273</v>
      </c>
      <c r="AA89" s="269">
        <v>3265.9912312841047</v>
      </c>
      <c r="AB89" s="269">
        <v>2427.6671051861304</v>
      </c>
      <c r="AC89" s="270">
        <v>3380.7862281472017</v>
      </c>
      <c r="AE89"/>
    </row>
    <row r="90" spans="1:31" ht="15.75" x14ac:dyDescent="0.25">
      <c r="A90" s="280" t="s">
        <v>118</v>
      </c>
      <c r="B90" s="275">
        <v>2946</v>
      </c>
      <c r="C90" s="5">
        <v>1</v>
      </c>
      <c r="E90" s="280" t="s">
        <v>118</v>
      </c>
      <c r="F90" s="275">
        <v>293</v>
      </c>
      <c r="G90" s="5">
        <v>1</v>
      </c>
      <c r="I90" s="280" t="s">
        <v>118</v>
      </c>
      <c r="J90" s="275">
        <v>1907</v>
      </c>
      <c r="K90" s="5">
        <v>1</v>
      </c>
      <c r="M90" s="280" t="s">
        <v>118</v>
      </c>
      <c r="N90" s="275">
        <v>710</v>
      </c>
      <c r="O90" s="5">
        <v>1</v>
      </c>
      <c r="Q90" s="280" t="s">
        <v>118</v>
      </c>
      <c r="R90" s="275">
        <v>5856</v>
      </c>
      <c r="S90" s="5">
        <v>1</v>
      </c>
      <c r="U90"/>
      <c r="V90"/>
      <c r="W90"/>
      <c r="X90"/>
      <c r="Y90"/>
      <c r="Z90"/>
      <c r="AA90"/>
      <c r="AB90"/>
      <c r="AC90"/>
      <c r="AE90"/>
    </row>
    <row r="91" spans="1:31" ht="15.75" x14ac:dyDescent="0.25">
      <c r="A91" s="280" t="s">
        <v>118</v>
      </c>
      <c r="B91" s="275">
        <v>1266</v>
      </c>
      <c r="C91" s="5">
        <v>1</v>
      </c>
      <c r="E91" s="280" t="s">
        <v>118</v>
      </c>
      <c r="F91" s="275">
        <v>297</v>
      </c>
      <c r="G91" s="5">
        <v>1</v>
      </c>
      <c r="I91" s="280" t="s">
        <v>118</v>
      </c>
      <c r="J91" s="275">
        <v>951</v>
      </c>
      <c r="K91" s="5">
        <v>1</v>
      </c>
      <c r="M91" s="280" t="s">
        <v>118</v>
      </c>
      <c r="N91" s="275">
        <v>826</v>
      </c>
      <c r="O91" s="5">
        <v>1</v>
      </c>
      <c r="Q91" s="280" t="s">
        <v>118</v>
      </c>
      <c r="R91" s="275">
        <v>3340</v>
      </c>
      <c r="S91" s="5">
        <v>1</v>
      </c>
      <c r="U91"/>
      <c r="V91"/>
      <c r="W91"/>
      <c r="X91"/>
      <c r="Y91"/>
      <c r="Z91"/>
      <c r="AA91"/>
      <c r="AB91"/>
      <c r="AC91"/>
      <c r="AE91"/>
    </row>
    <row r="92" spans="1:31" ht="15.75" x14ac:dyDescent="0.25">
      <c r="A92" s="280" t="s">
        <v>118</v>
      </c>
      <c r="B92" s="275">
        <v>5184</v>
      </c>
      <c r="C92" s="5">
        <v>1</v>
      </c>
      <c r="E92" s="280" t="s">
        <v>118</v>
      </c>
      <c r="F92" s="275">
        <v>136</v>
      </c>
      <c r="G92" s="5">
        <v>1</v>
      </c>
      <c r="I92" s="280" t="s">
        <v>118</v>
      </c>
      <c r="J92" s="275">
        <v>1110</v>
      </c>
      <c r="K92" s="5">
        <v>1</v>
      </c>
      <c r="M92" s="280" t="s">
        <v>118</v>
      </c>
      <c r="N92" s="275">
        <v>694</v>
      </c>
      <c r="O92" s="5">
        <v>1</v>
      </c>
      <c r="Q92" s="280" t="s">
        <v>118</v>
      </c>
      <c r="R92" s="275">
        <v>7124</v>
      </c>
      <c r="S92" s="5">
        <v>1</v>
      </c>
      <c r="U92"/>
      <c r="V92"/>
      <c r="W92"/>
      <c r="X92"/>
      <c r="Y92"/>
      <c r="Z92"/>
      <c r="AA92"/>
      <c r="AB92"/>
      <c r="AC92"/>
      <c r="AE92"/>
    </row>
    <row r="93" spans="1:31" ht="15.75" x14ac:dyDescent="0.25">
      <c r="A93" s="280" t="s">
        <v>118</v>
      </c>
      <c r="B93" s="275">
        <v>1370</v>
      </c>
      <c r="C93" s="5">
        <v>1</v>
      </c>
      <c r="E93" s="280" t="s">
        <v>118</v>
      </c>
      <c r="F93" s="275">
        <v>1285</v>
      </c>
      <c r="G93" s="5">
        <v>1</v>
      </c>
      <c r="I93" s="280" t="s">
        <v>118</v>
      </c>
      <c r="J93" s="275">
        <v>1704</v>
      </c>
      <c r="K93" s="5">
        <v>1</v>
      </c>
      <c r="M93" s="280" t="s">
        <v>118</v>
      </c>
      <c r="N93" s="275">
        <v>1511</v>
      </c>
      <c r="O93" s="5">
        <v>1</v>
      </c>
      <c r="Q93" s="280" t="s">
        <v>118</v>
      </c>
      <c r="R93" s="275">
        <v>5870</v>
      </c>
      <c r="S93" s="5">
        <v>1</v>
      </c>
      <c r="AE93"/>
    </row>
    <row r="94" spans="1:31" ht="15.75" x14ac:dyDescent="0.25">
      <c r="A94" s="280" t="s">
        <v>118</v>
      </c>
      <c r="B94" s="275">
        <v>3330</v>
      </c>
      <c r="C94" s="5">
        <v>1</v>
      </c>
      <c r="E94" s="280" t="s">
        <v>118</v>
      </c>
      <c r="F94" s="275">
        <v>463</v>
      </c>
      <c r="G94" s="5">
        <v>1</v>
      </c>
      <c r="I94" s="280" t="s">
        <v>118</v>
      </c>
      <c r="J94" s="275">
        <v>1521</v>
      </c>
      <c r="K94" s="5">
        <v>1</v>
      </c>
      <c r="M94" s="280" t="s">
        <v>118</v>
      </c>
      <c r="N94" s="275">
        <v>565</v>
      </c>
      <c r="O94" s="5">
        <v>1</v>
      </c>
      <c r="Q94" s="280" t="s">
        <v>118</v>
      </c>
      <c r="R94" s="275">
        <v>5879</v>
      </c>
      <c r="S94" s="5">
        <v>1</v>
      </c>
      <c r="AE94"/>
    </row>
    <row r="95" spans="1:31" ht="15.75" x14ac:dyDescent="0.25">
      <c r="A95" s="280" t="s">
        <v>118</v>
      </c>
      <c r="B95" s="275">
        <v>2736</v>
      </c>
      <c r="C95" s="5">
        <v>1</v>
      </c>
      <c r="E95" s="280" t="s">
        <v>118</v>
      </c>
      <c r="F95" s="275">
        <v>287</v>
      </c>
      <c r="G95" s="5">
        <v>1</v>
      </c>
      <c r="I95" s="280" t="s">
        <v>118</v>
      </c>
      <c r="J95" s="275">
        <v>1409</v>
      </c>
      <c r="K95" s="5">
        <v>1</v>
      </c>
      <c r="M95" s="280" t="s">
        <v>118</v>
      </c>
      <c r="N95" s="275">
        <v>951</v>
      </c>
      <c r="O95" s="5">
        <v>1</v>
      </c>
      <c r="Q95" s="280" t="s">
        <v>118</v>
      </c>
      <c r="R95" s="275">
        <v>5383</v>
      </c>
      <c r="S95" s="5">
        <v>1</v>
      </c>
      <c r="AE95"/>
    </row>
    <row r="96" spans="1:31" ht="15.75" x14ac:dyDescent="0.25">
      <c r="A96" s="280" t="s">
        <v>118</v>
      </c>
      <c r="B96" s="275">
        <v>2009</v>
      </c>
      <c r="C96" s="5">
        <v>1</v>
      </c>
      <c r="E96" s="280" t="s">
        <v>118</v>
      </c>
      <c r="F96" s="275">
        <v>351</v>
      </c>
      <c r="G96" s="5">
        <v>1</v>
      </c>
      <c r="I96" s="280" t="s">
        <v>118</v>
      </c>
      <c r="J96" s="275">
        <v>2088</v>
      </c>
      <c r="K96" s="5">
        <v>1</v>
      </c>
      <c r="M96" s="280" t="s">
        <v>118</v>
      </c>
      <c r="N96" s="275">
        <v>1029</v>
      </c>
      <c r="O96" s="5">
        <v>1</v>
      </c>
      <c r="Q96" s="280" t="s">
        <v>118</v>
      </c>
      <c r="R96" s="275">
        <v>5477</v>
      </c>
      <c r="S96" s="5">
        <v>1</v>
      </c>
      <c r="AE96"/>
    </row>
    <row r="97" spans="1:31" ht="15.75" x14ac:dyDescent="0.25">
      <c r="A97" s="280" t="s">
        <v>118</v>
      </c>
      <c r="B97" s="275">
        <v>3470</v>
      </c>
      <c r="C97" s="5">
        <v>1</v>
      </c>
      <c r="E97" s="280" t="s">
        <v>118</v>
      </c>
      <c r="F97" s="275">
        <v>523</v>
      </c>
      <c r="G97" s="5">
        <v>1</v>
      </c>
      <c r="I97" s="280" t="s">
        <v>118</v>
      </c>
      <c r="J97" s="275">
        <v>3182</v>
      </c>
      <c r="K97" s="5">
        <v>1</v>
      </c>
      <c r="M97" s="280" t="s">
        <v>118</v>
      </c>
      <c r="N97" s="275">
        <v>1050</v>
      </c>
      <c r="O97" s="5">
        <v>1</v>
      </c>
      <c r="Q97" s="280" t="s">
        <v>118</v>
      </c>
      <c r="R97" s="275">
        <v>8225</v>
      </c>
      <c r="S97" s="5">
        <v>1</v>
      </c>
      <c r="AE97"/>
    </row>
    <row r="98" spans="1:31" ht="15.75" x14ac:dyDescent="0.25">
      <c r="A98" s="280" t="s">
        <v>118</v>
      </c>
      <c r="B98" s="275">
        <v>2221</v>
      </c>
      <c r="C98" s="5">
        <v>1</v>
      </c>
      <c r="E98" s="280" t="s">
        <v>118</v>
      </c>
      <c r="F98" s="275">
        <v>673</v>
      </c>
      <c r="G98" s="5">
        <v>1</v>
      </c>
      <c r="I98" s="280" t="s">
        <v>118</v>
      </c>
      <c r="J98" s="275">
        <v>1140</v>
      </c>
      <c r="K98" s="5">
        <v>1</v>
      </c>
      <c r="M98" s="280" t="s">
        <v>118</v>
      </c>
      <c r="N98" s="275">
        <v>1440</v>
      </c>
      <c r="O98" s="5">
        <v>1</v>
      </c>
      <c r="Q98" s="280" t="s">
        <v>118</v>
      </c>
      <c r="R98" s="275">
        <v>5474</v>
      </c>
      <c r="S98" s="5">
        <v>1</v>
      </c>
      <c r="AE98"/>
    </row>
    <row r="99" spans="1:31" ht="15.75" x14ac:dyDescent="0.25">
      <c r="A99" s="280" t="s">
        <v>118</v>
      </c>
      <c r="B99" s="275">
        <v>2116</v>
      </c>
      <c r="C99" s="5">
        <v>1</v>
      </c>
      <c r="E99" s="280" t="s">
        <v>118</v>
      </c>
      <c r="F99" s="275">
        <v>394</v>
      </c>
      <c r="G99" s="5">
        <v>1</v>
      </c>
      <c r="I99" s="280" t="s">
        <v>118</v>
      </c>
      <c r="J99" s="275">
        <v>1739</v>
      </c>
      <c r="K99" s="5">
        <v>1</v>
      </c>
      <c r="M99" s="280" t="s">
        <v>118</v>
      </c>
      <c r="N99" s="275">
        <v>980</v>
      </c>
      <c r="O99" s="5">
        <v>1</v>
      </c>
      <c r="Q99" s="280" t="s">
        <v>118</v>
      </c>
      <c r="R99" s="275">
        <v>5229</v>
      </c>
      <c r="S99" s="5">
        <v>1</v>
      </c>
      <c r="AE99"/>
    </row>
    <row r="100" spans="1:31" ht="15.75" x14ac:dyDescent="0.25">
      <c r="A100" s="280" t="s">
        <v>118</v>
      </c>
      <c r="B100" s="275">
        <v>2154</v>
      </c>
      <c r="C100" s="5">
        <v>1</v>
      </c>
      <c r="E100" s="280" t="s">
        <v>118</v>
      </c>
      <c r="F100" s="275">
        <v>704</v>
      </c>
      <c r="G100" s="5">
        <v>1</v>
      </c>
      <c r="I100" s="280" t="s">
        <v>118</v>
      </c>
      <c r="J100" s="275">
        <v>2643</v>
      </c>
      <c r="K100" s="5">
        <v>1</v>
      </c>
      <c r="M100" s="280" t="s">
        <v>118</v>
      </c>
      <c r="N100" s="275">
        <v>855</v>
      </c>
      <c r="O100" s="5">
        <v>1</v>
      </c>
      <c r="Q100" s="280" t="s">
        <v>118</v>
      </c>
      <c r="R100" s="275">
        <v>6356</v>
      </c>
      <c r="S100" s="5">
        <v>1</v>
      </c>
      <c r="AE100"/>
    </row>
    <row r="101" spans="1:31" ht="15.75" x14ac:dyDescent="0.25">
      <c r="A101" s="280" t="s">
        <v>118</v>
      </c>
      <c r="B101" s="275">
        <v>3402</v>
      </c>
      <c r="C101" s="5">
        <v>1</v>
      </c>
      <c r="E101" s="280" t="s">
        <v>118</v>
      </c>
      <c r="F101" s="275">
        <v>510</v>
      </c>
      <c r="G101" s="5">
        <v>1</v>
      </c>
      <c r="I101" s="280" t="s">
        <v>118</v>
      </c>
      <c r="J101" s="275">
        <v>1518</v>
      </c>
      <c r="K101" s="5">
        <v>1</v>
      </c>
      <c r="M101" s="280" t="s">
        <v>118</v>
      </c>
      <c r="N101" s="275">
        <v>802</v>
      </c>
      <c r="O101" s="5">
        <v>1</v>
      </c>
      <c r="Q101" s="280" t="s">
        <v>118</v>
      </c>
      <c r="R101" s="275">
        <v>6232</v>
      </c>
      <c r="S101" s="5">
        <v>1</v>
      </c>
      <c r="AE101"/>
    </row>
    <row r="102" spans="1:31" ht="15.75" x14ac:dyDescent="0.25">
      <c r="A102" s="280" t="s">
        <v>118</v>
      </c>
      <c r="B102" s="275">
        <v>4274</v>
      </c>
      <c r="C102" s="5">
        <v>1</v>
      </c>
      <c r="E102" s="280" t="s">
        <v>118</v>
      </c>
      <c r="F102" s="275">
        <v>428</v>
      </c>
      <c r="G102" s="5">
        <v>1</v>
      </c>
      <c r="I102" s="280" t="s">
        <v>118</v>
      </c>
      <c r="J102" s="275">
        <v>636</v>
      </c>
      <c r="K102" s="5">
        <v>1</v>
      </c>
      <c r="M102" s="280" t="s">
        <v>118</v>
      </c>
      <c r="N102" s="275">
        <v>745</v>
      </c>
      <c r="O102" s="5">
        <v>1</v>
      </c>
      <c r="Q102" s="280" t="s">
        <v>118</v>
      </c>
      <c r="R102" s="275">
        <v>6083</v>
      </c>
      <c r="S102" s="5">
        <v>1</v>
      </c>
      <c r="AE102"/>
    </row>
    <row r="103" spans="1:31" ht="15.75" x14ac:dyDescent="0.25">
      <c r="A103" s="280" t="s">
        <v>118</v>
      </c>
      <c r="B103" s="275">
        <v>1606</v>
      </c>
      <c r="C103" s="5">
        <v>1</v>
      </c>
      <c r="E103" s="280" t="s">
        <v>118</v>
      </c>
      <c r="F103" s="275">
        <v>407</v>
      </c>
      <c r="G103" s="5">
        <v>1</v>
      </c>
      <c r="I103" s="280" t="s">
        <v>118</v>
      </c>
      <c r="J103" s="275">
        <v>1238</v>
      </c>
      <c r="K103" s="5">
        <v>1</v>
      </c>
      <c r="M103" s="280" t="s">
        <v>118</v>
      </c>
      <c r="N103" s="275">
        <v>799</v>
      </c>
      <c r="O103" s="5">
        <v>1</v>
      </c>
      <c r="Q103" s="280" t="s">
        <v>118</v>
      </c>
      <c r="R103" s="275">
        <v>4050</v>
      </c>
      <c r="S103" s="5">
        <v>1</v>
      </c>
      <c r="AE103"/>
    </row>
    <row r="104" spans="1:31" ht="15.75" x14ac:dyDescent="0.25">
      <c r="A104" s="280" t="s">
        <v>118</v>
      </c>
      <c r="B104" s="275">
        <v>5062</v>
      </c>
      <c r="C104" s="5">
        <v>1</v>
      </c>
      <c r="E104" s="280" t="s">
        <v>118</v>
      </c>
      <c r="F104" s="275">
        <v>341</v>
      </c>
      <c r="G104" s="5">
        <v>1</v>
      </c>
      <c r="I104" s="280" t="s">
        <v>118</v>
      </c>
      <c r="J104" s="275">
        <v>2523</v>
      </c>
      <c r="K104" s="5">
        <v>1</v>
      </c>
      <c r="M104" s="280" t="s">
        <v>118</v>
      </c>
      <c r="N104" s="275">
        <v>1127</v>
      </c>
      <c r="O104" s="5">
        <v>1</v>
      </c>
      <c r="Q104" s="280" t="s">
        <v>118</v>
      </c>
      <c r="R104" s="275">
        <v>9053</v>
      </c>
      <c r="S104" s="5">
        <v>1</v>
      </c>
      <c r="AE104"/>
    </row>
    <row r="105" spans="1:31" ht="15.75" x14ac:dyDescent="0.25">
      <c r="A105" s="280" t="s">
        <v>118</v>
      </c>
      <c r="B105" s="275">
        <v>6649</v>
      </c>
      <c r="C105" s="5">
        <v>1</v>
      </c>
      <c r="E105" s="280" t="s">
        <v>118</v>
      </c>
      <c r="F105" s="275">
        <v>1004</v>
      </c>
      <c r="G105" s="5">
        <v>1</v>
      </c>
      <c r="I105" s="280" t="s">
        <v>118</v>
      </c>
      <c r="J105" s="275">
        <v>923</v>
      </c>
      <c r="K105" s="5">
        <v>1</v>
      </c>
      <c r="M105" s="280" t="s">
        <v>118</v>
      </c>
      <c r="N105" s="275">
        <v>1081</v>
      </c>
      <c r="O105" s="5">
        <v>1</v>
      </c>
      <c r="Q105" s="280" t="s">
        <v>118</v>
      </c>
      <c r="R105" s="275">
        <v>9657</v>
      </c>
      <c r="S105" s="5">
        <v>1</v>
      </c>
      <c r="AE105"/>
    </row>
    <row r="106" spans="1:31" ht="15.75" x14ac:dyDescent="0.25">
      <c r="A106" s="280" t="s">
        <v>118</v>
      </c>
      <c r="B106" s="275">
        <v>5331</v>
      </c>
      <c r="C106" s="5">
        <v>1</v>
      </c>
      <c r="E106" s="280" t="s">
        <v>118</v>
      </c>
      <c r="F106" s="275">
        <v>822</v>
      </c>
      <c r="G106" s="5">
        <v>1</v>
      </c>
      <c r="I106" s="280" t="s">
        <v>118</v>
      </c>
      <c r="J106" s="275">
        <v>3946</v>
      </c>
      <c r="K106" s="5">
        <v>1</v>
      </c>
      <c r="M106" s="280" t="s">
        <v>118</v>
      </c>
      <c r="N106" s="275">
        <v>874</v>
      </c>
      <c r="O106" s="5">
        <v>1</v>
      </c>
      <c r="Q106" s="280" t="s">
        <v>118</v>
      </c>
      <c r="R106" s="275">
        <v>10973</v>
      </c>
      <c r="S106" s="5">
        <v>1</v>
      </c>
      <c r="AE106"/>
    </row>
    <row r="107" spans="1:31" ht="15.75" x14ac:dyDescent="0.25">
      <c r="A107" s="280" t="s">
        <v>118</v>
      </c>
      <c r="B107" s="275">
        <v>2047</v>
      </c>
      <c r="C107" s="5">
        <v>1</v>
      </c>
      <c r="E107" s="280" t="s">
        <v>118</v>
      </c>
      <c r="F107" s="275">
        <v>513</v>
      </c>
      <c r="G107" s="5">
        <v>1</v>
      </c>
      <c r="I107" s="280" t="s">
        <v>118</v>
      </c>
      <c r="J107" s="275">
        <v>1602</v>
      </c>
      <c r="K107" s="5">
        <v>1</v>
      </c>
      <c r="M107" s="280" t="s">
        <v>118</v>
      </c>
      <c r="N107" s="275">
        <v>1129</v>
      </c>
      <c r="O107" s="5">
        <v>1</v>
      </c>
      <c r="Q107" s="280" t="s">
        <v>118</v>
      </c>
      <c r="R107" s="275">
        <v>5291</v>
      </c>
      <c r="S107" s="5">
        <v>1</v>
      </c>
      <c r="AE107"/>
    </row>
    <row r="108" spans="1:31" ht="15.75" x14ac:dyDescent="0.25">
      <c r="A108" s="280" t="s">
        <v>118</v>
      </c>
      <c r="B108" s="275">
        <v>3783</v>
      </c>
      <c r="C108" s="5">
        <v>1</v>
      </c>
      <c r="E108" s="280" t="s">
        <v>118</v>
      </c>
      <c r="F108" s="275">
        <v>381</v>
      </c>
      <c r="G108" s="5">
        <v>1</v>
      </c>
      <c r="I108" s="280" t="s">
        <v>118</v>
      </c>
      <c r="J108" s="275">
        <v>1389</v>
      </c>
      <c r="K108" s="5">
        <v>1</v>
      </c>
      <c r="M108" s="280" t="s">
        <v>118</v>
      </c>
      <c r="N108" s="275">
        <v>928</v>
      </c>
      <c r="O108" s="5">
        <v>1</v>
      </c>
      <c r="Q108" s="280" t="s">
        <v>118</v>
      </c>
      <c r="R108" s="275">
        <v>6481</v>
      </c>
      <c r="S108" s="5">
        <v>1</v>
      </c>
      <c r="AE108"/>
    </row>
    <row r="109" spans="1:31" ht="15.75" x14ac:dyDescent="0.25">
      <c r="A109" s="280" t="s">
        <v>118</v>
      </c>
      <c r="B109" s="275">
        <v>2411</v>
      </c>
      <c r="C109" s="5">
        <v>1</v>
      </c>
      <c r="E109" s="280" t="s">
        <v>118</v>
      </c>
      <c r="F109" s="275">
        <v>584</v>
      </c>
      <c r="G109" s="5">
        <v>1</v>
      </c>
      <c r="I109" s="280" t="s">
        <v>118</v>
      </c>
      <c r="J109" s="275">
        <v>2250</v>
      </c>
      <c r="K109" s="5">
        <v>1</v>
      </c>
      <c r="M109" s="280" t="s">
        <v>118</v>
      </c>
      <c r="N109" s="275">
        <v>893</v>
      </c>
      <c r="O109" s="5">
        <v>1</v>
      </c>
      <c r="Q109" s="280" t="s">
        <v>118</v>
      </c>
      <c r="R109" s="275">
        <v>6138</v>
      </c>
      <c r="S109" s="5">
        <v>1</v>
      </c>
      <c r="AE109"/>
    </row>
    <row r="110" spans="1:31" ht="15.75" x14ac:dyDescent="0.25">
      <c r="A110" s="280" t="s">
        <v>118</v>
      </c>
      <c r="B110" s="275">
        <v>3042</v>
      </c>
      <c r="C110" s="5">
        <v>1</v>
      </c>
      <c r="E110" s="280" t="s">
        <v>118</v>
      </c>
      <c r="F110" s="275">
        <v>829</v>
      </c>
      <c r="G110" s="5">
        <v>1</v>
      </c>
      <c r="I110" s="280" t="s">
        <v>118</v>
      </c>
      <c r="J110" s="275">
        <v>1353</v>
      </c>
      <c r="K110" s="5">
        <v>1</v>
      </c>
      <c r="M110" s="280" t="s">
        <v>118</v>
      </c>
      <c r="N110" s="275">
        <v>856</v>
      </c>
      <c r="O110" s="5">
        <v>1</v>
      </c>
      <c r="Q110" s="280" t="s">
        <v>118</v>
      </c>
      <c r="R110" s="275">
        <v>6080</v>
      </c>
      <c r="S110" s="5">
        <v>1</v>
      </c>
      <c r="AE110"/>
    </row>
    <row r="111" spans="1:31" ht="15.75" x14ac:dyDescent="0.25">
      <c r="A111" s="280" t="s">
        <v>118</v>
      </c>
      <c r="B111" s="275">
        <v>2847</v>
      </c>
      <c r="C111" s="5">
        <v>1</v>
      </c>
      <c r="E111" s="280" t="s">
        <v>118</v>
      </c>
      <c r="F111" s="275">
        <v>412</v>
      </c>
      <c r="G111" s="5">
        <v>1</v>
      </c>
      <c r="I111" s="280" t="s">
        <v>118</v>
      </c>
      <c r="J111" s="275">
        <v>1911</v>
      </c>
      <c r="K111" s="5">
        <v>1</v>
      </c>
      <c r="M111" s="280" t="s">
        <v>118</v>
      </c>
      <c r="N111" s="275">
        <v>818</v>
      </c>
      <c r="O111" s="5">
        <v>1</v>
      </c>
      <c r="Q111" s="280" t="s">
        <v>118</v>
      </c>
      <c r="R111" s="275">
        <v>5988</v>
      </c>
      <c r="S111" s="5">
        <v>1</v>
      </c>
      <c r="AE111"/>
    </row>
    <row r="112" spans="1:31" ht="15.75" x14ac:dyDescent="0.25">
      <c r="A112" s="280" t="s">
        <v>118</v>
      </c>
      <c r="B112" s="275">
        <v>1743</v>
      </c>
      <c r="C112" s="5">
        <v>1</v>
      </c>
      <c r="E112" s="280" t="s">
        <v>118</v>
      </c>
      <c r="F112" s="275">
        <v>364</v>
      </c>
      <c r="G112" s="5">
        <v>1</v>
      </c>
      <c r="I112" s="280" t="s">
        <v>118</v>
      </c>
      <c r="J112" s="275">
        <v>777</v>
      </c>
      <c r="K112" s="5">
        <v>1</v>
      </c>
      <c r="M112" s="280" t="s">
        <v>118</v>
      </c>
      <c r="N112" s="275">
        <v>827</v>
      </c>
      <c r="O112" s="5">
        <v>1</v>
      </c>
      <c r="Q112" s="280" t="s">
        <v>118</v>
      </c>
      <c r="R112" s="275">
        <v>3711</v>
      </c>
      <c r="S112" s="5">
        <v>1</v>
      </c>
      <c r="AE112"/>
    </row>
    <row r="113" spans="1:31" ht="15.75" x14ac:dyDescent="0.25">
      <c r="A113" s="280" t="s">
        <v>118</v>
      </c>
      <c r="B113" s="275">
        <v>3296</v>
      </c>
      <c r="C113" s="5">
        <v>1</v>
      </c>
      <c r="E113" s="280" t="s">
        <v>118</v>
      </c>
      <c r="F113" s="275">
        <v>1506</v>
      </c>
      <c r="G113" s="5">
        <v>1</v>
      </c>
      <c r="I113" s="280" t="s">
        <v>118</v>
      </c>
      <c r="J113" s="275">
        <v>2777</v>
      </c>
      <c r="K113" s="5">
        <v>1</v>
      </c>
      <c r="M113" s="280" t="s">
        <v>118</v>
      </c>
      <c r="N113" s="275">
        <v>1973</v>
      </c>
      <c r="O113" s="5">
        <v>1</v>
      </c>
      <c r="Q113" s="280" t="s">
        <v>118</v>
      </c>
      <c r="R113" s="275">
        <v>9552</v>
      </c>
      <c r="S113" s="5">
        <v>1</v>
      </c>
      <c r="AE113"/>
    </row>
    <row r="114" spans="1:31" ht="15.75" x14ac:dyDescent="0.25">
      <c r="A114" s="280" t="s">
        <v>118</v>
      </c>
      <c r="B114" s="275">
        <v>3818</v>
      </c>
      <c r="C114" s="5">
        <v>1</v>
      </c>
      <c r="E114" s="280" t="s">
        <v>118</v>
      </c>
      <c r="F114" s="275">
        <v>537</v>
      </c>
      <c r="G114" s="5">
        <v>1</v>
      </c>
      <c r="I114" s="280" t="s">
        <v>118</v>
      </c>
      <c r="J114" s="275">
        <v>2457</v>
      </c>
      <c r="K114" s="5">
        <v>1</v>
      </c>
      <c r="M114" s="280" t="s">
        <v>118</v>
      </c>
      <c r="N114" s="275">
        <v>1646</v>
      </c>
      <c r="O114" s="5">
        <v>1</v>
      </c>
      <c r="Q114" s="280" t="s">
        <v>118</v>
      </c>
      <c r="R114" s="275">
        <v>8458</v>
      </c>
      <c r="S114" s="5">
        <v>1</v>
      </c>
      <c r="AE114"/>
    </row>
    <row r="115" spans="1:31" ht="15.75" x14ac:dyDescent="0.25">
      <c r="A115" s="280" t="s">
        <v>118</v>
      </c>
      <c r="B115" s="275">
        <v>7778</v>
      </c>
      <c r="C115" s="5">
        <v>1</v>
      </c>
      <c r="E115" s="280" t="s">
        <v>118</v>
      </c>
      <c r="F115" s="275">
        <v>330</v>
      </c>
      <c r="G115" s="5">
        <v>1</v>
      </c>
      <c r="I115" s="280" t="s">
        <v>118</v>
      </c>
      <c r="J115" s="275">
        <v>4558</v>
      </c>
      <c r="K115" s="5">
        <v>1</v>
      </c>
      <c r="M115" s="280" t="s">
        <v>118</v>
      </c>
      <c r="N115" s="275">
        <v>2497</v>
      </c>
      <c r="O115" s="5">
        <v>1</v>
      </c>
      <c r="Q115" s="280" t="s">
        <v>118</v>
      </c>
      <c r="R115" s="275">
        <v>15163</v>
      </c>
      <c r="S115" s="5">
        <v>1</v>
      </c>
      <c r="AE115"/>
    </row>
    <row r="116" spans="1:31" ht="15.75" x14ac:dyDescent="0.25">
      <c r="A116" s="280" t="s">
        <v>118</v>
      </c>
      <c r="B116" s="275">
        <v>4929</v>
      </c>
      <c r="C116" s="5">
        <v>1</v>
      </c>
      <c r="E116" s="280" t="s">
        <v>118</v>
      </c>
      <c r="F116" s="275">
        <v>1021</v>
      </c>
      <c r="G116" s="5">
        <v>1</v>
      </c>
      <c r="I116" s="280" t="s">
        <v>118</v>
      </c>
      <c r="J116" s="275">
        <v>1641</v>
      </c>
      <c r="K116" s="5">
        <v>1</v>
      </c>
      <c r="M116" s="280" t="s">
        <v>118</v>
      </c>
      <c r="N116" s="275">
        <v>1671</v>
      </c>
      <c r="O116" s="5">
        <v>1</v>
      </c>
      <c r="Q116" s="280" t="s">
        <v>118</v>
      </c>
      <c r="R116" s="275">
        <v>9262</v>
      </c>
      <c r="S116" s="5">
        <v>1</v>
      </c>
      <c r="AE116"/>
    </row>
    <row r="117" spans="1:31" ht="15.75" x14ac:dyDescent="0.25">
      <c r="A117" s="280" t="s">
        <v>118</v>
      </c>
      <c r="B117" s="275">
        <v>3628</v>
      </c>
      <c r="C117" s="5">
        <v>1</v>
      </c>
      <c r="E117" s="280" t="s">
        <v>118</v>
      </c>
      <c r="F117" s="275">
        <v>684</v>
      </c>
      <c r="G117" s="5">
        <v>1</v>
      </c>
      <c r="I117" s="280" t="s">
        <v>118</v>
      </c>
      <c r="J117" s="275">
        <v>1732</v>
      </c>
      <c r="K117" s="5">
        <v>1</v>
      </c>
      <c r="M117" s="280" t="s">
        <v>118</v>
      </c>
      <c r="N117" s="275">
        <v>2704</v>
      </c>
      <c r="O117" s="5">
        <v>1</v>
      </c>
      <c r="Q117" s="280" t="s">
        <v>118</v>
      </c>
      <c r="R117" s="275">
        <v>8748</v>
      </c>
      <c r="S117" s="5">
        <v>1</v>
      </c>
      <c r="AE117"/>
    </row>
    <row r="118" spans="1:31" ht="15.75" x14ac:dyDescent="0.25">
      <c r="A118" s="280" t="s">
        <v>118</v>
      </c>
      <c r="B118" s="275">
        <v>3703</v>
      </c>
      <c r="C118" s="5">
        <v>1</v>
      </c>
      <c r="E118" s="280" t="s">
        <v>118</v>
      </c>
      <c r="F118" s="275">
        <v>1214</v>
      </c>
      <c r="G118" s="5">
        <v>1</v>
      </c>
      <c r="I118" s="280" t="s">
        <v>118</v>
      </c>
      <c r="J118" s="275">
        <v>1508</v>
      </c>
      <c r="K118" s="5">
        <v>1</v>
      </c>
      <c r="M118" s="280" t="s">
        <v>118</v>
      </c>
      <c r="N118" s="275">
        <v>1487</v>
      </c>
      <c r="O118" s="5">
        <v>1</v>
      </c>
      <c r="Q118" s="280" t="s">
        <v>118</v>
      </c>
      <c r="R118" s="275">
        <v>7912</v>
      </c>
      <c r="S118" s="5">
        <v>1</v>
      </c>
      <c r="AE118"/>
    </row>
    <row r="119" spans="1:31" ht="15.75" x14ac:dyDescent="0.25">
      <c r="A119" s="280" t="s">
        <v>118</v>
      </c>
      <c r="B119" s="275">
        <v>925</v>
      </c>
      <c r="C119" s="5">
        <v>1</v>
      </c>
      <c r="E119" s="280" t="s">
        <v>118</v>
      </c>
      <c r="F119" s="275">
        <v>380</v>
      </c>
      <c r="G119" s="5">
        <v>1</v>
      </c>
      <c r="I119" s="280" t="s">
        <v>118</v>
      </c>
      <c r="J119" s="275">
        <v>605</v>
      </c>
      <c r="K119" s="5">
        <v>1</v>
      </c>
      <c r="M119" s="280" t="s">
        <v>118</v>
      </c>
      <c r="N119" s="275">
        <v>678</v>
      </c>
      <c r="O119" s="5">
        <v>1</v>
      </c>
      <c r="Q119" s="280" t="s">
        <v>118</v>
      </c>
      <c r="R119" s="275">
        <v>2588</v>
      </c>
      <c r="S119" s="5">
        <v>1</v>
      </c>
      <c r="AE119"/>
    </row>
    <row r="120" spans="1:31" ht="15.75" x14ac:dyDescent="0.25">
      <c r="A120" s="280" t="s">
        <v>118</v>
      </c>
      <c r="B120" s="275">
        <v>6450</v>
      </c>
      <c r="C120" s="5">
        <v>1</v>
      </c>
      <c r="E120" s="280" t="s">
        <v>118</v>
      </c>
      <c r="F120" s="275">
        <v>753</v>
      </c>
      <c r="G120" s="5">
        <v>1</v>
      </c>
      <c r="I120" s="280" t="s">
        <v>118</v>
      </c>
      <c r="J120" s="275">
        <v>2302</v>
      </c>
      <c r="K120" s="5">
        <v>1</v>
      </c>
      <c r="M120" s="280" t="s">
        <v>118</v>
      </c>
      <c r="N120" s="275">
        <v>1565</v>
      </c>
      <c r="O120" s="5">
        <v>1</v>
      </c>
      <c r="Q120" s="280" t="s">
        <v>118</v>
      </c>
      <c r="R120" s="275">
        <v>11070</v>
      </c>
      <c r="S120" s="5">
        <v>1</v>
      </c>
      <c r="AE120"/>
    </row>
    <row r="121" spans="1:31" ht="15.75" x14ac:dyDescent="0.25">
      <c r="A121" s="280" t="s">
        <v>118</v>
      </c>
      <c r="B121" s="275">
        <v>1519</v>
      </c>
      <c r="C121" s="5">
        <v>1</v>
      </c>
      <c r="E121" s="280" t="s">
        <v>118</v>
      </c>
      <c r="F121" s="275">
        <v>1267</v>
      </c>
      <c r="G121" s="5">
        <v>1</v>
      </c>
      <c r="I121" s="280" t="s">
        <v>118</v>
      </c>
      <c r="J121" s="275">
        <v>1113</v>
      </c>
      <c r="K121" s="5">
        <v>1</v>
      </c>
      <c r="M121" s="280" t="s">
        <v>118</v>
      </c>
      <c r="N121" s="275">
        <v>1660</v>
      </c>
      <c r="O121" s="5">
        <v>1</v>
      </c>
      <c r="Q121" s="280" t="s">
        <v>118</v>
      </c>
      <c r="R121" s="275">
        <v>5559</v>
      </c>
      <c r="S121" s="5">
        <v>1</v>
      </c>
      <c r="AE121"/>
    </row>
    <row r="122" spans="1:31" ht="15.75" x14ac:dyDescent="0.25">
      <c r="A122" s="280" t="s">
        <v>118</v>
      </c>
      <c r="B122" s="275">
        <v>3011</v>
      </c>
      <c r="C122" s="5">
        <v>1</v>
      </c>
      <c r="E122" s="280" t="s">
        <v>118</v>
      </c>
      <c r="F122" s="275">
        <v>341</v>
      </c>
      <c r="G122" s="5">
        <v>1</v>
      </c>
      <c r="I122" s="280" t="s">
        <v>118</v>
      </c>
      <c r="J122" s="275">
        <v>2191</v>
      </c>
      <c r="K122" s="5">
        <v>1</v>
      </c>
      <c r="M122" s="280" t="s">
        <v>118</v>
      </c>
      <c r="N122" s="275">
        <v>1150</v>
      </c>
      <c r="O122" s="5">
        <v>1</v>
      </c>
      <c r="Q122" s="280" t="s">
        <v>118</v>
      </c>
      <c r="R122" s="275">
        <v>6693</v>
      </c>
      <c r="S122" s="5">
        <v>1</v>
      </c>
      <c r="AE122"/>
    </row>
    <row r="123" spans="1:31" ht="15.75" x14ac:dyDescent="0.25">
      <c r="A123" s="280" t="s">
        <v>118</v>
      </c>
      <c r="B123" s="275">
        <v>2003</v>
      </c>
      <c r="C123" s="5">
        <v>1</v>
      </c>
      <c r="E123" s="280" t="s">
        <v>118</v>
      </c>
      <c r="F123" s="275">
        <v>753</v>
      </c>
      <c r="G123" s="5">
        <v>1</v>
      </c>
      <c r="I123" s="280" t="s">
        <v>118</v>
      </c>
      <c r="J123" s="275">
        <v>481</v>
      </c>
      <c r="K123" s="5">
        <v>1</v>
      </c>
      <c r="M123" s="280" t="s">
        <v>118</v>
      </c>
      <c r="N123" s="275">
        <v>847</v>
      </c>
      <c r="O123" s="5">
        <v>1</v>
      </c>
      <c r="Q123" s="280" t="s">
        <v>118</v>
      </c>
      <c r="R123" s="275">
        <v>4084</v>
      </c>
      <c r="S123" s="5">
        <v>1</v>
      </c>
      <c r="AE123"/>
    </row>
    <row r="124" spans="1:31" ht="15.75" x14ac:dyDescent="0.25">
      <c r="A124" s="280" t="s">
        <v>118</v>
      </c>
      <c r="B124" s="275">
        <v>10398</v>
      </c>
      <c r="C124" s="5">
        <v>1</v>
      </c>
      <c r="E124" s="280" t="s">
        <v>118</v>
      </c>
      <c r="F124" s="275">
        <v>235</v>
      </c>
      <c r="G124" s="5">
        <v>1</v>
      </c>
      <c r="I124" s="280" t="s">
        <v>118</v>
      </c>
      <c r="J124" s="275">
        <v>4800</v>
      </c>
      <c r="K124" s="5">
        <v>1</v>
      </c>
      <c r="M124" s="280" t="s">
        <v>118</v>
      </c>
      <c r="N124" s="275">
        <v>1533</v>
      </c>
      <c r="O124" s="5">
        <v>1</v>
      </c>
      <c r="Q124" s="280" t="s">
        <v>118</v>
      </c>
      <c r="R124" s="275">
        <v>16966</v>
      </c>
      <c r="S124" s="5">
        <v>1</v>
      </c>
      <c r="AE124"/>
    </row>
    <row r="125" spans="1:31" ht="15.75" x14ac:dyDescent="0.25">
      <c r="A125" s="280" t="s">
        <v>118</v>
      </c>
      <c r="B125" s="275">
        <v>3519</v>
      </c>
      <c r="C125" s="5">
        <v>1</v>
      </c>
      <c r="E125" s="280" t="s">
        <v>118</v>
      </c>
      <c r="F125" s="275">
        <v>269</v>
      </c>
      <c r="G125" s="5">
        <v>1</v>
      </c>
      <c r="I125" s="280" t="s">
        <v>118</v>
      </c>
      <c r="J125" s="275">
        <v>6045</v>
      </c>
      <c r="K125" s="5">
        <v>1</v>
      </c>
      <c r="M125" s="280" t="s">
        <v>118</v>
      </c>
      <c r="N125" s="275">
        <v>1267</v>
      </c>
      <c r="O125" s="5">
        <v>1</v>
      </c>
      <c r="Q125" s="280" t="s">
        <v>118</v>
      </c>
      <c r="R125" s="275">
        <v>11100</v>
      </c>
      <c r="S125" s="5">
        <v>1</v>
      </c>
      <c r="AE125"/>
    </row>
    <row r="126" spans="1:31" ht="15.75" x14ac:dyDescent="0.25">
      <c r="A126" s="280" t="s">
        <v>118</v>
      </c>
      <c r="B126" s="275">
        <v>4134</v>
      </c>
      <c r="C126" s="5">
        <v>1</v>
      </c>
      <c r="E126" s="280" t="s">
        <v>118</v>
      </c>
      <c r="F126" s="275">
        <v>307</v>
      </c>
      <c r="G126" s="5">
        <v>1</v>
      </c>
      <c r="I126" s="280" t="s">
        <v>118</v>
      </c>
      <c r="J126" s="275">
        <v>2728</v>
      </c>
      <c r="K126" s="5">
        <v>1</v>
      </c>
      <c r="M126" s="280" t="s">
        <v>118</v>
      </c>
      <c r="N126" s="275">
        <v>1737</v>
      </c>
      <c r="O126" s="5">
        <v>1</v>
      </c>
      <c r="Q126" s="280" t="s">
        <v>118</v>
      </c>
      <c r="R126" s="275">
        <v>8906</v>
      </c>
      <c r="S126" s="5">
        <v>1</v>
      </c>
      <c r="AE126"/>
    </row>
    <row r="127" spans="1:31" ht="15.75" x14ac:dyDescent="0.25">
      <c r="A127" s="280" t="s">
        <v>118</v>
      </c>
      <c r="B127" s="275">
        <v>3753</v>
      </c>
      <c r="C127" s="5">
        <v>1</v>
      </c>
      <c r="E127" s="280" t="s">
        <v>118</v>
      </c>
      <c r="F127" s="275">
        <v>756</v>
      </c>
      <c r="G127" s="5">
        <v>1</v>
      </c>
      <c r="I127" s="280" t="s">
        <v>118</v>
      </c>
      <c r="J127" s="275">
        <v>5162</v>
      </c>
      <c r="K127" s="5">
        <v>1</v>
      </c>
      <c r="M127" s="280" t="s">
        <v>118</v>
      </c>
      <c r="N127" s="275">
        <v>1348</v>
      </c>
      <c r="O127" s="5">
        <v>1</v>
      </c>
      <c r="Q127" s="280" t="s">
        <v>118</v>
      </c>
      <c r="R127" s="275">
        <v>11019</v>
      </c>
      <c r="S127" s="5">
        <v>1</v>
      </c>
      <c r="AE127"/>
    </row>
    <row r="128" spans="1:31" ht="15.75" x14ac:dyDescent="0.25">
      <c r="A128" s="280" t="s">
        <v>118</v>
      </c>
      <c r="B128" s="275">
        <v>2692</v>
      </c>
      <c r="C128" s="5">
        <v>1</v>
      </c>
      <c r="E128" s="280" t="s">
        <v>118</v>
      </c>
      <c r="F128" s="275">
        <v>302</v>
      </c>
      <c r="G128" s="5">
        <v>1</v>
      </c>
      <c r="I128" s="280" t="s">
        <v>118</v>
      </c>
      <c r="J128" s="275">
        <v>2899</v>
      </c>
      <c r="K128" s="5">
        <v>1</v>
      </c>
      <c r="M128" s="280" t="s">
        <v>118</v>
      </c>
      <c r="N128" s="275">
        <v>898</v>
      </c>
      <c r="O128" s="5">
        <v>1</v>
      </c>
      <c r="Q128" s="280" t="s">
        <v>118</v>
      </c>
      <c r="R128" s="275">
        <v>6791</v>
      </c>
      <c r="S128" s="5">
        <v>1</v>
      </c>
      <c r="AE128"/>
    </row>
    <row r="129" spans="1:31" ht="15.75" x14ac:dyDescent="0.25">
      <c r="A129" s="280" t="s">
        <v>118</v>
      </c>
      <c r="B129" s="275">
        <v>2670</v>
      </c>
      <c r="C129" s="5">
        <v>1</v>
      </c>
      <c r="E129" s="280" t="s">
        <v>118</v>
      </c>
      <c r="F129" s="275">
        <v>195</v>
      </c>
      <c r="G129" s="5">
        <v>1</v>
      </c>
      <c r="I129" s="280" t="s">
        <v>118</v>
      </c>
      <c r="J129" s="275">
        <v>1192</v>
      </c>
      <c r="K129" s="5">
        <v>1</v>
      </c>
      <c r="M129" s="280" t="s">
        <v>118</v>
      </c>
      <c r="N129" s="275">
        <v>609</v>
      </c>
      <c r="O129" s="5">
        <v>1</v>
      </c>
      <c r="Q129" s="280" t="s">
        <v>118</v>
      </c>
      <c r="R129" s="275">
        <v>4666</v>
      </c>
      <c r="S129" s="5">
        <v>1</v>
      </c>
      <c r="AE129"/>
    </row>
    <row r="130" spans="1:31" ht="15.75" x14ac:dyDescent="0.25">
      <c r="A130" s="280" t="s">
        <v>118</v>
      </c>
      <c r="B130" s="275">
        <v>3095</v>
      </c>
      <c r="C130" s="5">
        <v>1</v>
      </c>
      <c r="E130" s="280" t="s">
        <v>118</v>
      </c>
      <c r="F130" s="275">
        <v>670</v>
      </c>
      <c r="G130" s="5">
        <v>1</v>
      </c>
      <c r="I130" s="280" t="s">
        <v>118</v>
      </c>
      <c r="J130" s="275">
        <v>1178</v>
      </c>
      <c r="K130" s="5">
        <v>1</v>
      </c>
      <c r="M130" s="280" t="s">
        <v>118</v>
      </c>
      <c r="N130" s="275">
        <v>1375</v>
      </c>
      <c r="O130" s="5">
        <v>1</v>
      </c>
      <c r="Q130" s="280" t="s">
        <v>118</v>
      </c>
      <c r="R130" s="275">
        <v>6318</v>
      </c>
      <c r="S130" s="5">
        <v>1</v>
      </c>
      <c r="AE130"/>
    </row>
    <row r="131" spans="1:31" ht="15.75" x14ac:dyDescent="0.25">
      <c r="A131" s="280" t="s">
        <v>118</v>
      </c>
      <c r="B131" s="275">
        <v>3177</v>
      </c>
      <c r="C131" s="5">
        <v>1</v>
      </c>
      <c r="E131" s="280" t="s">
        <v>118</v>
      </c>
      <c r="F131" s="275">
        <v>205</v>
      </c>
      <c r="G131" s="5">
        <v>1</v>
      </c>
      <c r="I131" s="280" t="s">
        <v>118</v>
      </c>
      <c r="J131" s="275">
        <v>2260</v>
      </c>
      <c r="K131" s="5">
        <v>1</v>
      </c>
      <c r="M131" s="280" t="s">
        <v>118</v>
      </c>
      <c r="N131" s="275">
        <v>1868</v>
      </c>
      <c r="O131" s="5">
        <v>1</v>
      </c>
      <c r="Q131" s="280" t="s">
        <v>118</v>
      </c>
      <c r="R131" s="275">
        <v>7510</v>
      </c>
      <c r="S131" s="5">
        <v>1</v>
      </c>
      <c r="AE131"/>
    </row>
    <row r="132" spans="1:31" ht="15.75" x14ac:dyDescent="0.25">
      <c r="A132" s="280" t="s">
        <v>118</v>
      </c>
      <c r="B132" s="275">
        <v>954</v>
      </c>
      <c r="C132" s="5">
        <v>1</v>
      </c>
      <c r="E132" s="280" t="s">
        <v>118</v>
      </c>
      <c r="F132" s="275">
        <v>460</v>
      </c>
      <c r="G132" s="5">
        <v>1</v>
      </c>
      <c r="I132" s="280" t="s">
        <v>118</v>
      </c>
      <c r="J132" s="275">
        <v>2221</v>
      </c>
      <c r="K132" s="5">
        <v>1</v>
      </c>
      <c r="M132" s="280" t="s">
        <v>118</v>
      </c>
      <c r="N132" s="275">
        <v>738</v>
      </c>
      <c r="O132" s="5">
        <v>1</v>
      </c>
      <c r="Q132" s="280" t="s">
        <v>118</v>
      </c>
      <c r="R132" s="275">
        <v>4373</v>
      </c>
      <c r="S132" s="5">
        <v>1</v>
      </c>
      <c r="AE132"/>
    </row>
    <row r="133" spans="1:31" ht="15.75" x14ac:dyDescent="0.25">
      <c r="A133" s="280" t="s">
        <v>118</v>
      </c>
      <c r="B133" s="275">
        <v>4086</v>
      </c>
      <c r="C133" s="5">
        <v>1</v>
      </c>
      <c r="E133" s="280" t="s">
        <v>118</v>
      </c>
      <c r="F133" s="275">
        <v>341</v>
      </c>
      <c r="G133" s="5">
        <v>1</v>
      </c>
      <c r="I133" s="280" t="s">
        <v>118</v>
      </c>
      <c r="J133" s="275">
        <v>1608</v>
      </c>
      <c r="K133" s="5">
        <v>1</v>
      </c>
      <c r="M133" s="280" t="s">
        <v>118</v>
      </c>
      <c r="N133" s="275">
        <v>1521</v>
      </c>
      <c r="O133" s="5">
        <v>1</v>
      </c>
      <c r="Q133" s="280" t="s">
        <v>118</v>
      </c>
      <c r="R133" s="275">
        <v>7556</v>
      </c>
      <c r="S133" s="5">
        <v>1</v>
      </c>
      <c r="AE133"/>
    </row>
    <row r="134" spans="1:31" ht="15.75" x14ac:dyDescent="0.25">
      <c r="A134" s="280" t="s">
        <v>118</v>
      </c>
      <c r="B134" s="275">
        <v>2804</v>
      </c>
      <c r="C134" s="5">
        <v>1</v>
      </c>
      <c r="E134" s="280" t="s">
        <v>118</v>
      </c>
      <c r="F134" s="275">
        <v>390</v>
      </c>
      <c r="G134" s="5">
        <v>1</v>
      </c>
      <c r="I134" s="280" t="s">
        <v>118</v>
      </c>
      <c r="J134" s="275">
        <v>543</v>
      </c>
      <c r="K134" s="5">
        <v>1</v>
      </c>
      <c r="M134" s="280" t="s">
        <v>118</v>
      </c>
      <c r="N134" s="275">
        <v>868</v>
      </c>
      <c r="O134" s="5">
        <v>1</v>
      </c>
      <c r="Q134" s="280" t="s">
        <v>118</v>
      </c>
      <c r="R134" s="275">
        <v>4605</v>
      </c>
      <c r="S134" s="5">
        <v>1</v>
      </c>
      <c r="AE134"/>
    </row>
    <row r="135" spans="1:31" ht="15.75" x14ac:dyDescent="0.25">
      <c r="A135" s="280" t="s">
        <v>118</v>
      </c>
      <c r="B135" s="275">
        <v>2307</v>
      </c>
      <c r="C135" s="5">
        <v>1</v>
      </c>
      <c r="E135" s="280" t="s">
        <v>118</v>
      </c>
      <c r="F135" s="275">
        <v>362</v>
      </c>
      <c r="G135" s="5">
        <v>1</v>
      </c>
      <c r="I135" s="280" t="s">
        <v>118</v>
      </c>
      <c r="J135" s="275">
        <v>720</v>
      </c>
      <c r="K135" s="5">
        <v>1</v>
      </c>
      <c r="M135" s="280" t="s">
        <v>118</v>
      </c>
      <c r="N135" s="275">
        <v>1317</v>
      </c>
      <c r="O135" s="5">
        <v>1</v>
      </c>
      <c r="Q135" s="280" t="s">
        <v>118</v>
      </c>
      <c r="R135" s="275">
        <v>4706</v>
      </c>
      <c r="S135" s="5">
        <v>1</v>
      </c>
      <c r="AE135"/>
    </row>
    <row r="136" spans="1:31" ht="15.75" x14ac:dyDescent="0.25">
      <c r="A136" s="280" t="s">
        <v>118</v>
      </c>
      <c r="B136" s="275">
        <v>3459</v>
      </c>
      <c r="C136" s="5">
        <v>1</v>
      </c>
      <c r="E136" s="280" t="s">
        <v>118</v>
      </c>
      <c r="F136" s="275">
        <v>187</v>
      </c>
      <c r="G136" s="5">
        <v>1</v>
      </c>
      <c r="I136" s="280" t="s">
        <v>118</v>
      </c>
      <c r="J136" s="275">
        <v>1364</v>
      </c>
      <c r="K136" s="5">
        <v>1</v>
      </c>
      <c r="M136" s="280" t="s">
        <v>118</v>
      </c>
      <c r="N136" s="275">
        <v>832</v>
      </c>
      <c r="O136" s="5">
        <v>1</v>
      </c>
      <c r="Q136" s="280" t="s">
        <v>118</v>
      </c>
      <c r="R136" s="275">
        <v>5842</v>
      </c>
      <c r="S136" s="5">
        <v>1</v>
      </c>
      <c r="AE136"/>
    </row>
    <row r="137" spans="1:31" ht="15.75" x14ac:dyDescent="0.25">
      <c r="A137" s="280" t="s">
        <v>118</v>
      </c>
      <c r="B137" s="275">
        <v>2278</v>
      </c>
      <c r="C137" s="5">
        <v>1</v>
      </c>
      <c r="E137" s="280" t="s">
        <v>118</v>
      </c>
      <c r="F137" s="275">
        <v>1164</v>
      </c>
      <c r="G137" s="5">
        <v>1</v>
      </c>
      <c r="I137" s="280" t="s">
        <v>118</v>
      </c>
      <c r="J137" s="275">
        <v>889</v>
      </c>
      <c r="K137" s="5">
        <v>1</v>
      </c>
      <c r="M137" s="280" t="s">
        <v>118</v>
      </c>
      <c r="N137" s="275">
        <v>898</v>
      </c>
      <c r="O137" s="5">
        <v>1</v>
      </c>
      <c r="Q137" s="280" t="s">
        <v>118</v>
      </c>
      <c r="R137" s="275">
        <v>5229</v>
      </c>
      <c r="S137" s="5">
        <v>1</v>
      </c>
      <c r="AE137"/>
    </row>
    <row r="138" spans="1:31" ht="15.75" x14ac:dyDescent="0.25">
      <c r="A138" s="280" t="s">
        <v>118</v>
      </c>
      <c r="B138" s="275">
        <v>3896</v>
      </c>
      <c r="C138" s="5">
        <v>1</v>
      </c>
      <c r="E138" s="280" t="s">
        <v>118</v>
      </c>
      <c r="F138" s="275">
        <v>734</v>
      </c>
      <c r="G138" s="5">
        <v>1</v>
      </c>
      <c r="I138" s="280" t="s">
        <v>118</v>
      </c>
      <c r="J138" s="275">
        <v>2379</v>
      </c>
      <c r="K138" s="5">
        <v>1</v>
      </c>
      <c r="M138" s="280" t="s">
        <v>118</v>
      </c>
      <c r="N138" s="275">
        <v>980</v>
      </c>
      <c r="O138" s="5">
        <v>1</v>
      </c>
      <c r="Q138" s="280" t="s">
        <v>118</v>
      </c>
      <c r="R138" s="275">
        <v>7989</v>
      </c>
      <c r="S138" s="5">
        <v>1</v>
      </c>
      <c r="AE138"/>
    </row>
    <row r="139" spans="1:31" ht="15.75" x14ac:dyDescent="0.25">
      <c r="A139" s="280" t="s">
        <v>118</v>
      </c>
      <c r="B139" s="275">
        <v>1990</v>
      </c>
      <c r="C139" s="5">
        <v>1</v>
      </c>
      <c r="E139" s="280" t="s">
        <v>118</v>
      </c>
      <c r="F139" s="275">
        <v>776</v>
      </c>
      <c r="G139" s="5">
        <v>1</v>
      </c>
      <c r="I139" s="280" t="s">
        <v>118</v>
      </c>
      <c r="J139" s="275">
        <v>3911</v>
      </c>
      <c r="K139" s="5">
        <v>1</v>
      </c>
      <c r="M139" s="280" t="s">
        <v>118</v>
      </c>
      <c r="N139" s="275">
        <v>1281</v>
      </c>
      <c r="O139" s="5">
        <v>1</v>
      </c>
      <c r="Q139" s="280" t="s">
        <v>118</v>
      </c>
      <c r="R139" s="275">
        <v>7958</v>
      </c>
      <c r="S139" s="5">
        <v>1</v>
      </c>
      <c r="AE139"/>
    </row>
    <row r="140" spans="1:31" ht="15.75" x14ac:dyDescent="0.25">
      <c r="A140" s="280" t="s">
        <v>118</v>
      </c>
      <c r="B140" s="275">
        <v>3775</v>
      </c>
      <c r="C140" s="5">
        <v>1</v>
      </c>
      <c r="E140" s="280" t="s">
        <v>118</v>
      </c>
      <c r="F140" s="275">
        <v>402</v>
      </c>
      <c r="G140" s="5">
        <v>1</v>
      </c>
      <c r="I140" s="280" t="s">
        <v>118</v>
      </c>
      <c r="J140" s="275">
        <v>991</v>
      </c>
      <c r="K140" s="5">
        <v>1</v>
      </c>
      <c r="M140" s="280" t="s">
        <v>118</v>
      </c>
      <c r="N140" s="275">
        <v>852</v>
      </c>
      <c r="O140" s="5">
        <v>1</v>
      </c>
      <c r="Q140" s="280" t="s">
        <v>118</v>
      </c>
      <c r="R140" s="275">
        <v>6020</v>
      </c>
      <c r="S140" s="5">
        <v>1</v>
      </c>
      <c r="AE140"/>
    </row>
    <row r="141" spans="1:31" ht="15.75" x14ac:dyDescent="0.25">
      <c r="A141" s="280" t="s">
        <v>118</v>
      </c>
      <c r="B141" s="275">
        <v>2527</v>
      </c>
      <c r="C141" s="5">
        <v>1</v>
      </c>
      <c r="E141" s="280" t="s">
        <v>118</v>
      </c>
      <c r="F141" s="275">
        <v>216</v>
      </c>
      <c r="G141" s="5">
        <v>1</v>
      </c>
      <c r="I141" s="280" t="s">
        <v>118</v>
      </c>
      <c r="J141" s="275">
        <v>653</v>
      </c>
      <c r="K141" s="5">
        <v>1</v>
      </c>
      <c r="M141" s="280" t="s">
        <v>118</v>
      </c>
      <c r="N141" s="275">
        <v>639</v>
      </c>
      <c r="O141" s="5">
        <v>1</v>
      </c>
      <c r="Q141" s="280" t="s">
        <v>118</v>
      </c>
      <c r="R141" s="275">
        <v>4035</v>
      </c>
      <c r="S141" s="5">
        <v>1</v>
      </c>
      <c r="AE141"/>
    </row>
    <row r="142" spans="1:31" ht="15.75" x14ac:dyDescent="0.25">
      <c r="A142" s="280" t="s">
        <v>118</v>
      </c>
      <c r="B142" s="275">
        <v>2975</v>
      </c>
      <c r="C142" s="5">
        <v>1</v>
      </c>
      <c r="E142" s="280" t="s">
        <v>118</v>
      </c>
      <c r="F142" s="275">
        <v>702</v>
      </c>
      <c r="G142" s="5">
        <v>1</v>
      </c>
      <c r="I142" s="280" t="s">
        <v>118</v>
      </c>
      <c r="J142" s="275">
        <v>760</v>
      </c>
      <c r="K142" s="5">
        <v>1</v>
      </c>
      <c r="M142" s="280" t="s">
        <v>118</v>
      </c>
      <c r="N142" s="275">
        <v>892</v>
      </c>
      <c r="O142" s="5">
        <v>1</v>
      </c>
      <c r="Q142" s="280" t="s">
        <v>118</v>
      </c>
      <c r="R142" s="275">
        <v>5329</v>
      </c>
      <c r="S142" s="5">
        <v>1</v>
      </c>
      <c r="AE142"/>
    </row>
    <row r="143" spans="1:31" ht="15.75" x14ac:dyDescent="0.25">
      <c r="A143" s="280" t="s">
        <v>118</v>
      </c>
      <c r="B143" s="275">
        <v>3865</v>
      </c>
      <c r="C143" s="5">
        <v>1</v>
      </c>
      <c r="E143" s="280" t="s">
        <v>118</v>
      </c>
      <c r="F143" s="275">
        <v>372</v>
      </c>
      <c r="G143" s="5">
        <v>1</v>
      </c>
      <c r="I143" s="280" t="s">
        <v>118</v>
      </c>
      <c r="J143" s="275">
        <v>1927</v>
      </c>
      <c r="K143" s="5">
        <v>1</v>
      </c>
      <c r="M143" s="280" t="s">
        <v>118</v>
      </c>
      <c r="N143" s="275">
        <v>2000</v>
      </c>
      <c r="O143" s="5">
        <v>1</v>
      </c>
      <c r="Q143" s="280" t="s">
        <v>118</v>
      </c>
      <c r="R143" s="275">
        <v>8164</v>
      </c>
      <c r="S143" s="5">
        <v>1</v>
      </c>
      <c r="AE143"/>
    </row>
    <row r="144" spans="1:31" ht="15.75" x14ac:dyDescent="0.25">
      <c r="A144" s="280" t="s">
        <v>118</v>
      </c>
      <c r="B144" s="275">
        <v>2836</v>
      </c>
      <c r="C144" s="5">
        <v>1</v>
      </c>
      <c r="E144" s="280" t="s">
        <v>118</v>
      </c>
      <c r="F144" s="275">
        <v>337</v>
      </c>
      <c r="G144" s="5">
        <v>1</v>
      </c>
      <c r="I144" s="280" t="s">
        <v>118</v>
      </c>
      <c r="J144" s="275">
        <v>2145</v>
      </c>
      <c r="K144" s="5">
        <v>1</v>
      </c>
      <c r="M144" s="280" t="s">
        <v>118</v>
      </c>
      <c r="N144" s="275">
        <v>1308</v>
      </c>
      <c r="O144" s="5">
        <v>1</v>
      </c>
      <c r="Q144" s="280" t="s">
        <v>118</v>
      </c>
      <c r="R144" s="275">
        <v>6626</v>
      </c>
      <c r="S144" s="5">
        <v>1</v>
      </c>
      <c r="AE144"/>
    </row>
    <row r="145" spans="1:31" ht="15.75" x14ac:dyDescent="0.25">
      <c r="A145" s="280" t="s">
        <v>118</v>
      </c>
      <c r="B145" s="275">
        <v>2256</v>
      </c>
      <c r="C145" s="5">
        <v>1</v>
      </c>
      <c r="E145" s="280" t="s">
        <v>118</v>
      </c>
      <c r="F145" s="275">
        <v>651</v>
      </c>
      <c r="G145" s="5">
        <v>1</v>
      </c>
      <c r="I145" s="280" t="s">
        <v>118</v>
      </c>
      <c r="J145" s="275">
        <v>2114</v>
      </c>
      <c r="K145" s="5">
        <v>1</v>
      </c>
      <c r="M145" s="280" t="s">
        <v>118</v>
      </c>
      <c r="N145" s="275">
        <v>1895</v>
      </c>
      <c r="O145" s="5">
        <v>1</v>
      </c>
      <c r="Q145" s="280" t="s">
        <v>118</v>
      </c>
      <c r="R145" s="275">
        <v>6916</v>
      </c>
      <c r="S145" s="5">
        <v>1</v>
      </c>
      <c r="AE145"/>
    </row>
    <row r="146" spans="1:31" ht="15.75" x14ac:dyDescent="0.25">
      <c r="A146" s="280" t="s">
        <v>118</v>
      </c>
      <c r="B146" s="275">
        <v>4565</v>
      </c>
      <c r="C146" s="5">
        <v>1</v>
      </c>
      <c r="E146" s="280" t="s">
        <v>118</v>
      </c>
      <c r="F146" s="275">
        <v>610</v>
      </c>
      <c r="G146" s="5">
        <v>1</v>
      </c>
      <c r="I146" s="280" t="s">
        <v>118</v>
      </c>
      <c r="J146" s="275">
        <v>2327</v>
      </c>
      <c r="K146" s="5">
        <v>1</v>
      </c>
      <c r="M146" s="280" t="s">
        <v>118</v>
      </c>
      <c r="N146" s="275">
        <v>1824</v>
      </c>
      <c r="O146" s="5">
        <v>1</v>
      </c>
      <c r="Q146" s="280" t="s">
        <v>118</v>
      </c>
      <c r="R146" s="275">
        <v>9326</v>
      </c>
      <c r="S146" s="5">
        <v>1</v>
      </c>
      <c r="AE146"/>
    </row>
    <row r="147" spans="1:31" ht="15.75" x14ac:dyDescent="0.25">
      <c r="A147" s="280" t="s">
        <v>118</v>
      </c>
      <c r="B147" s="275">
        <v>3141</v>
      </c>
      <c r="C147" s="5">
        <v>1</v>
      </c>
      <c r="E147" s="280" t="s">
        <v>118</v>
      </c>
      <c r="F147" s="275">
        <v>251</v>
      </c>
      <c r="G147" s="5">
        <v>1</v>
      </c>
      <c r="I147" s="280" t="s">
        <v>118</v>
      </c>
      <c r="J147" s="275">
        <v>1482</v>
      </c>
      <c r="K147" s="5">
        <v>1</v>
      </c>
      <c r="M147" s="280" t="s">
        <v>118</v>
      </c>
      <c r="N147" s="275">
        <v>1379</v>
      </c>
      <c r="O147" s="5">
        <v>1</v>
      </c>
      <c r="Q147" s="280" t="s">
        <v>118</v>
      </c>
      <c r="R147" s="275">
        <v>6253</v>
      </c>
      <c r="S147" s="5">
        <v>1</v>
      </c>
      <c r="AE147"/>
    </row>
    <row r="148" spans="1:31" ht="15.75" x14ac:dyDescent="0.25">
      <c r="A148" s="280" t="s">
        <v>118</v>
      </c>
      <c r="B148" s="275">
        <v>3573</v>
      </c>
      <c r="C148" s="5">
        <v>1</v>
      </c>
      <c r="E148" s="280" t="s">
        <v>118</v>
      </c>
      <c r="F148" s="275">
        <v>1020</v>
      </c>
      <c r="G148" s="5">
        <v>1</v>
      </c>
      <c r="I148" s="280" t="s">
        <v>118</v>
      </c>
      <c r="J148" s="275">
        <v>1578</v>
      </c>
      <c r="K148" s="5">
        <v>1</v>
      </c>
      <c r="M148" s="280" t="s">
        <v>118</v>
      </c>
      <c r="N148" s="275">
        <v>868</v>
      </c>
      <c r="O148" s="5">
        <v>1</v>
      </c>
      <c r="Q148" s="280" t="s">
        <v>118</v>
      </c>
      <c r="R148" s="275">
        <v>7039</v>
      </c>
      <c r="S148" s="5">
        <v>1</v>
      </c>
      <c r="AE148"/>
    </row>
    <row r="149" spans="1:31" ht="15.75" x14ac:dyDescent="0.25">
      <c r="A149" s="280" t="s">
        <v>118</v>
      </c>
      <c r="B149" s="275">
        <v>4691</v>
      </c>
      <c r="C149" s="5">
        <v>1</v>
      </c>
      <c r="E149" s="280" t="s">
        <v>118</v>
      </c>
      <c r="F149" s="275">
        <v>317</v>
      </c>
      <c r="G149" s="5">
        <v>1</v>
      </c>
      <c r="I149" s="280" t="s">
        <v>118</v>
      </c>
      <c r="J149" s="275">
        <v>1102</v>
      </c>
      <c r="K149" s="5">
        <v>1</v>
      </c>
      <c r="M149" s="280" t="s">
        <v>118</v>
      </c>
      <c r="N149" s="275">
        <v>1183</v>
      </c>
      <c r="O149" s="5">
        <v>1</v>
      </c>
      <c r="Q149" s="280" t="s">
        <v>118</v>
      </c>
      <c r="R149" s="275">
        <v>7293</v>
      </c>
      <c r="S149" s="5">
        <v>1</v>
      </c>
      <c r="AE149"/>
    </row>
    <row r="150" spans="1:31" ht="15.75" x14ac:dyDescent="0.25">
      <c r="A150" s="280" t="s">
        <v>118</v>
      </c>
      <c r="B150" s="275">
        <v>3784</v>
      </c>
      <c r="C150" s="5">
        <v>1</v>
      </c>
      <c r="E150" s="280" t="s">
        <v>118</v>
      </c>
      <c r="F150" s="275">
        <v>171</v>
      </c>
      <c r="G150" s="5">
        <v>1</v>
      </c>
      <c r="I150" s="280" t="s">
        <v>118</v>
      </c>
      <c r="J150" s="275">
        <v>866</v>
      </c>
      <c r="K150" s="5">
        <v>1</v>
      </c>
      <c r="M150" s="280" t="s">
        <v>118</v>
      </c>
      <c r="N150" s="275">
        <v>875</v>
      </c>
      <c r="O150" s="5">
        <v>1</v>
      </c>
      <c r="Q150" s="280" t="s">
        <v>118</v>
      </c>
      <c r="R150" s="275">
        <v>5696</v>
      </c>
      <c r="S150" s="5">
        <v>1</v>
      </c>
      <c r="AE150"/>
    </row>
    <row r="151" spans="1:31" ht="15.75" x14ac:dyDescent="0.25">
      <c r="A151" s="280" t="s">
        <v>118</v>
      </c>
      <c r="B151" s="275">
        <v>1690</v>
      </c>
      <c r="C151" s="5">
        <v>1</v>
      </c>
      <c r="E151" s="280" t="s">
        <v>118</v>
      </c>
      <c r="F151" s="275">
        <v>419</v>
      </c>
      <c r="G151" s="5">
        <v>1</v>
      </c>
      <c r="I151" s="280" t="s">
        <v>118</v>
      </c>
      <c r="J151" s="275">
        <v>1743</v>
      </c>
      <c r="K151" s="5">
        <v>1</v>
      </c>
      <c r="M151" s="280" t="s">
        <v>118</v>
      </c>
      <c r="N151" s="275">
        <v>834</v>
      </c>
      <c r="O151" s="5">
        <v>1</v>
      </c>
      <c r="Q151" s="280" t="s">
        <v>118</v>
      </c>
      <c r="R151" s="275">
        <v>4686</v>
      </c>
      <c r="S151" s="5">
        <v>1</v>
      </c>
      <c r="AE151"/>
    </row>
    <row r="152" spans="1:31" ht="15.75" x14ac:dyDescent="0.25">
      <c r="A152" s="280" t="s">
        <v>118</v>
      </c>
      <c r="B152" s="275">
        <v>3255</v>
      </c>
      <c r="C152" s="5">
        <v>1</v>
      </c>
      <c r="E152" s="280" t="s">
        <v>118</v>
      </c>
      <c r="F152" s="275">
        <v>639</v>
      </c>
      <c r="G152" s="5">
        <v>1</v>
      </c>
      <c r="I152" s="280" t="s">
        <v>118</v>
      </c>
      <c r="J152" s="275">
        <v>2159</v>
      </c>
      <c r="K152" s="5">
        <v>1</v>
      </c>
      <c r="M152" s="280" t="s">
        <v>118</v>
      </c>
      <c r="N152" s="275">
        <v>2618</v>
      </c>
      <c r="O152" s="5">
        <v>1</v>
      </c>
      <c r="Q152" s="280" t="s">
        <v>118</v>
      </c>
      <c r="R152" s="275">
        <v>8671</v>
      </c>
      <c r="S152" s="5">
        <v>1</v>
      </c>
      <c r="AE152"/>
    </row>
    <row r="153" spans="1:31" ht="15.75" x14ac:dyDescent="0.25">
      <c r="A153" s="280" t="s">
        <v>118</v>
      </c>
      <c r="B153" s="275">
        <v>1690</v>
      </c>
      <c r="C153" s="5">
        <v>1</v>
      </c>
      <c r="E153" s="280" t="s">
        <v>118</v>
      </c>
      <c r="F153" s="275">
        <v>345</v>
      </c>
      <c r="G153" s="5">
        <v>1</v>
      </c>
      <c r="I153" s="280" t="s">
        <v>118</v>
      </c>
      <c r="J153" s="275">
        <v>1428</v>
      </c>
      <c r="K153" s="5">
        <v>1</v>
      </c>
      <c r="M153" s="280" t="s">
        <v>118</v>
      </c>
      <c r="N153" s="275">
        <v>1011</v>
      </c>
      <c r="O153" s="5">
        <v>1</v>
      </c>
      <c r="Q153" s="280" t="s">
        <v>118</v>
      </c>
      <c r="R153" s="275">
        <v>4474</v>
      </c>
      <c r="S153" s="5">
        <v>1</v>
      </c>
      <c r="AE153"/>
    </row>
    <row r="154" spans="1:31" ht="15.75" x14ac:dyDescent="0.25">
      <c r="A154" s="280" t="s">
        <v>118</v>
      </c>
      <c r="B154" s="275">
        <v>3363</v>
      </c>
      <c r="C154" s="5">
        <v>1</v>
      </c>
      <c r="E154" s="280" t="s">
        <v>118</v>
      </c>
      <c r="F154" s="275">
        <v>633</v>
      </c>
      <c r="G154" s="5">
        <v>1</v>
      </c>
      <c r="I154" s="280" t="s">
        <v>118</v>
      </c>
      <c r="J154" s="275">
        <v>1811</v>
      </c>
      <c r="K154" s="5">
        <v>1</v>
      </c>
      <c r="M154" s="280" t="s">
        <v>118</v>
      </c>
      <c r="N154" s="275">
        <v>2223</v>
      </c>
      <c r="O154" s="5">
        <v>1</v>
      </c>
      <c r="Q154" s="280" t="s">
        <v>118</v>
      </c>
      <c r="R154" s="275">
        <v>8030</v>
      </c>
      <c r="S154" s="5">
        <v>1</v>
      </c>
      <c r="AE154"/>
    </row>
    <row r="155" spans="1:31" ht="15.75" x14ac:dyDescent="0.25">
      <c r="A155" s="280" t="s">
        <v>118</v>
      </c>
      <c r="B155" s="275">
        <v>2309</v>
      </c>
      <c r="C155" s="5">
        <v>1</v>
      </c>
      <c r="E155" s="280" t="s">
        <v>118</v>
      </c>
      <c r="F155" s="275">
        <v>795</v>
      </c>
      <c r="G155" s="5">
        <v>1</v>
      </c>
      <c r="I155" s="280" t="s">
        <v>118</v>
      </c>
      <c r="J155" s="275">
        <v>2396</v>
      </c>
      <c r="K155" s="5">
        <v>1</v>
      </c>
      <c r="M155" s="280" t="s">
        <v>118</v>
      </c>
      <c r="N155" s="275">
        <v>1299</v>
      </c>
      <c r="O155" s="5">
        <v>1</v>
      </c>
      <c r="Q155" s="280" t="s">
        <v>118</v>
      </c>
      <c r="R155" s="275">
        <v>6799</v>
      </c>
      <c r="S155" s="5">
        <v>1</v>
      </c>
      <c r="AE155"/>
    </row>
    <row r="156" spans="1:31" ht="16.5" thickBot="1" x14ac:dyDescent="0.3">
      <c r="A156" s="281" t="s">
        <v>118</v>
      </c>
      <c r="B156" s="282">
        <v>2742</v>
      </c>
      <c r="C156" s="149">
        <v>1</v>
      </c>
      <c r="E156" s="281" t="s">
        <v>118</v>
      </c>
      <c r="F156" s="282">
        <v>549</v>
      </c>
      <c r="G156" s="149">
        <v>1</v>
      </c>
      <c r="I156" s="281" t="s">
        <v>118</v>
      </c>
      <c r="J156" s="282">
        <v>3060</v>
      </c>
      <c r="K156" s="149">
        <v>1</v>
      </c>
      <c r="M156" s="281" t="s">
        <v>118</v>
      </c>
      <c r="N156" s="282">
        <v>1630</v>
      </c>
      <c r="O156" s="149">
        <v>1</v>
      </c>
      <c r="Q156" s="281" t="s">
        <v>118</v>
      </c>
      <c r="R156" s="282">
        <v>7981</v>
      </c>
      <c r="S156" s="149">
        <v>1</v>
      </c>
      <c r="AE156"/>
    </row>
    <row r="157" spans="1:31" ht="15.75" x14ac:dyDescent="0.25">
      <c r="A157" s="278" t="s">
        <v>119</v>
      </c>
      <c r="B157" s="283">
        <v>467</v>
      </c>
      <c r="C157" s="147">
        <v>0</v>
      </c>
      <c r="E157" s="278" t="s">
        <v>309</v>
      </c>
      <c r="F157" s="283">
        <v>679</v>
      </c>
      <c r="G157" s="147">
        <v>0</v>
      </c>
      <c r="I157" s="278" t="s">
        <v>309</v>
      </c>
      <c r="J157" s="283">
        <v>1016</v>
      </c>
      <c r="K157" s="147">
        <v>0</v>
      </c>
      <c r="M157" s="278" t="s">
        <v>309</v>
      </c>
      <c r="N157" s="283">
        <v>1132</v>
      </c>
      <c r="O157" s="147">
        <v>0</v>
      </c>
      <c r="Q157" s="278" t="s">
        <v>309</v>
      </c>
      <c r="R157" s="283">
        <v>3294</v>
      </c>
      <c r="S157" s="147">
        <v>0</v>
      </c>
      <c r="AE157"/>
    </row>
    <row r="158" spans="1:31" ht="15.75" x14ac:dyDescent="0.25">
      <c r="A158" s="280" t="s">
        <v>119</v>
      </c>
      <c r="B158" s="276">
        <v>283</v>
      </c>
      <c r="C158" s="5">
        <v>0</v>
      </c>
      <c r="E158" s="280" t="s">
        <v>309</v>
      </c>
      <c r="F158" s="276">
        <v>1871</v>
      </c>
      <c r="G158" s="5">
        <v>0</v>
      </c>
      <c r="I158" s="280" t="s">
        <v>309</v>
      </c>
      <c r="J158" s="276">
        <v>423</v>
      </c>
      <c r="K158" s="5">
        <v>0</v>
      </c>
      <c r="M158" s="280" t="s">
        <v>309</v>
      </c>
      <c r="N158" s="276">
        <v>777</v>
      </c>
      <c r="O158" s="5">
        <v>0</v>
      </c>
      <c r="Q158" s="280" t="s">
        <v>309</v>
      </c>
      <c r="R158" s="276">
        <v>3354</v>
      </c>
      <c r="S158" s="5">
        <v>0</v>
      </c>
      <c r="AE158"/>
    </row>
    <row r="159" spans="1:31" ht="15.75" x14ac:dyDescent="0.25">
      <c r="A159" s="280" t="s">
        <v>119</v>
      </c>
      <c r="B159" s="276">
        <v>420</v>
      </c>
      <c r="C159" s="5">
        <v>0</v>
      </c>
      <c r="E159" s="280" t="s">
        <v>309</v>
      </c>
      <c r="F159" s="276">
        <v>765</v>
      </c>
      <c r="G159" s="5">
        <v>0</v>
      </c>
      <c r="I159" s="280" t="s">
        <v>309</v>
      </c>
      <c r="J159" s="276">
        <v>430</v>
      </c>
      <c r="K159" s="5">
        <v>0</v>
      </c>
      <c r="M159" s="280" t="s">
        <v>309</v>
      </c>
      <c r="N159" s="276">
        <v>1567</v>
      </c>
      <c r="O159" s="5">
        <v>0</v>
      </c>
      <c r="Q159" s="280" t="s">
        <v>309</v>
      </c>
      <c r="R159" s="276">
        <v>3182</v>
      </c>
      <c r="S159" s="5">
        <v>0</v>
      </c>
      <c r="AE159"/>
    </row>
    <row r="160" spans="1:31" ht="15.75" x14ac:dyDescent="0.25">
      <c r="A160" s="280" t="s">
        <v>119</v>
      </c>
      <c r="B160" s="276">
        <v>445</v>
      </c>
      <c r="C160" s="5">
        <v>0</v>
      </c>
      <c r="E160" s="280" t="s">
        <v>309</v>
      </c>
      <c r="F160" s="276">
        <v>1278</v>
      </c>
      <c r="G160" s="5">
        <v>0</v>
      </c>
      <c r="I160" s="280" t="s">
        <v>309</v>
      </c>
      <c r="J160" s="276">
        <v>360</v>
      </c>
      <c r="K160" s="5">
        <v>0</v>
      </c>
      <c r="M160" s="280" t="s">
        <v>309</v>
      </c>
      <c r="N160" s="276">
        <v>1015</v>
      </c>
      <c r="O160" s="5">
        <v>0</v>
      </c>
      <c r="Q160" s="280" t="s">
        <v>309</v>
      </c>
      <c r="R160" s="276">
        <v>3098</v>
      </c>
      <c r="S160" s="5">
        <v>0</v>
      </c>
      <c r="AE160"/>
    </row>
    <row r="161" spans="1:31" ht="15.75" x14ac:dyDescent="0.25">
      <c r="A161" s="280" t="s">
        <v>119</v>
      </c>
      <c r="B161" s="276">
        <v>250</v>
      </c>
      <c r="C161" s="5">
        <v>0</v>
      </c>
      <c r="E161" s="280" t="s">
        <v>309</v>
      </c>
      <c r="F161" s="276">
        <v>962</v>
      </c>
      <c r="G161" s="5">
        <v>0</v>
      </c>
      <c r="I161" s="280" t="s">
        <v>309</v>
      </c>
      <c r="J161" s="276">
        <v>440</v>
      </c>
      <c r="K161" s="5">
        <v>0</v>
      </c>
      <c r="M161" s="280" t="s">
        <v>309</v>
      </c>
      <c r="N161" s="276">
        <v>1542</v>
      </c>
      <c r="O161" s="5">
        <v>0</v>
      </c>
      <c r="Q161" s="280" t="s">
        <v>309</v>
      </c>
      <c r="R161" s="276">
        <v>3194</v>
      </c>
      <c r="S161" s="5">
        <v>0</v>
      </c>
      <c r="AE161"/>
    </row>
    <row r="162" spans="1:31" ht="15.75" x14ac:dyDescent="0.25">
      <c r="A162" s="280" t="s">
        <v>119</v>
      </c>
      <c r="B162" s="276">
        <v>409</v>
      </c>
      <c r="C162" s="5">
        <v>0</v>
      </c>
      <c r="E162" s="280" t="s">
        <v>309</v>
      </c>
      <c r="F162" s="276">
        <v>862</v>
      </c>
      <c r="G162" s="5">
        <v>0</v>
      </c>
      <c r="I162" s="280" t="s">
        <v>309</v>
      </c>
      <c r="J162" s="276">
        <v>932</v>
      </c>
      <c r="K162" s="5">
        <v>0</v>
      </c>
      <c r="M162" s="280" t="s">
        <v>309</v>
      </c>
      <c r="N162" s="276">
        <v>1012</v>
      </c>
      <c r="O162" s="5">
        <v>0</v>
      </c>
      <c r="Q162" s="280" t="s">
        <v>309</v>
      </c>
      <c r="R162" s="276">
        <v>3215</v>
      </c>
      <c r="S162" s="5">
        <v>0</v>
      </c>
      <c r="AE162"/>
    </row>
    <row r="163" spans="1:31" ht="15.75" x14ac:dyDescent="0.25">
      <c r="A163" s="280" t="s">
        <v>119</v>
      </c>
      <c r="B163" s="276">
        <v>236</v>
      </c>
      <c r="C163" s="5">
        <v>0</v>
      </c>
      <c r="E163" s="280" t="s">
        <v>309</v>
      </c>
      <c r="F163" s="276">
        <v>890</v>
      </c>
      <c r="G163" s="5">
        <v>0</v>
      </c>
      <c r="I163" s="280" t="s">
        <v>309</v>
      </c>
      <c r="J163" s="276">
        <v>890</v>
      </c>
      <c r="K163" s="5">
        <v>0</v>
      </c>
      <c r="M163" s="280" t="s">
        <v>309</v>
      </c>
      <c r="N163" s="276">
        <v>1202</v>
      </c>
      <c r="O163" s="5">
        <v>0</v>
      </c>
      <c r="Q163" s="280" t="s">
        <v>309</v>
      </c>
      <c r="R163" s="276">
        <v>3218</v>
      </c>
      <c r="S163" s="5">
        <v>0</v>
      </c>
      <c r="AE163"/>
    </row>
    <row r="164" spans="1:31" ht="15.75" x14ac:dyDescent="0.25">
      <c r="A164" s="280" t="s">
        <v>119</v>
      </c>
      <c r="B164" s="276">
        <v>433</v>
      </c>
      <c r="C164" s="5">
        <v>0</v>
      </c>
      <c r="E164" s="280" t="s">
        <v>309</v>
      </c>
      <c r="F164" s="276">
        <v>1055</v>
      </c>
      <c r="G164" s="5">
        <v>0</v>
      </c>
      <c r="I164" s="280" t="s">
        <v>309</v>
      </c>
      <c r="J164" s="276">
        <v>428</v>
      </c>
      <c r="K164" s="5">
        <v>0</v>
      </c>
      <c r="M164" s="280" t="s">
        <v>309</v>
      </c>
      <c r="N164" s="276">
        <v>1328</v>
      </c>
      <c r="O164" s="5">
        <v>0</v>
      </c>
      <c r="Q164" s="280" t="s">
        <v>309</v>
      </c>
      <c r="R164" s="276">
        <v>3244</v>
      </c>
      <c r="S164" s="5">
        <v>0</v>
      </c>
      <c r="AE164"/>
    </row>
    <row r="165" spans="1:31" ht="15.75" x14ac:dyDescent="0.25">
      <c r="A165" s="280" t="s">
        <v>119</v>
      </c>
      <c r="B165" s="276">
        <v>387</v>
      </c>
      <c r="C165" s="5">
        <v>0</v>
      </c>
      <c r="E165" s="280" t="s">
        <v>309</v>
      </c>
      <c r="F165" s="276">
        <v>1311</v>
      </c>
      <c r="G165" s="5">
        <v>0</v>
      </c>
      <c r="I165" s="280" t="s">
        <v>309</v>
      </c>
      <c r="J165" s="276">
        <v>757</v>
      </c>
      <c r="K165" s="5">
        <v>0</v>
      </c>
      <c r="M165" s="280" t="s">
        <v>309</v>
      </c>
      <c r="N165" s="276">
        <v>813</v>
      </c>
      <c r="O165" s="5">
        <v>0</v>
      </c>
      <c r="Q165" s="280" t="s">
        <v>309</v>
      </c>
      <c r="R165" s="276">
        <v>3268</v>
      </c>
      <c r="S165" s="5">
        <v>0</v>
      </c>
      <c r="AE165"/>
    </row>
    <row r="166" spans="1:31" ht="15.75" x14ac:dyDescent="0.25">
      <c r="A166" s="280" t="s">
        <v>119</v>
      </c>
      <c r="B166" s="276">
        <v>507</v>
      </c>
      <c r="C166" s="5">
        <v>0</v>
      </c>
      <c r="E166" s="280" t="s">
        <v>309</v>
      </c>
      <c r="F166" s="276">
        <v>822</v>
      </c>
      <c r="G166" s="5">
        <v>0</v>
      </c>
      <c r="I166" s="280" t="s">
        <v>309</v>
      </c>
      <c r="J166" s="276">
        <v>278</v>
      </c>
      <c r="K166" s="5">
        <v>0</v>
      </c>
      <c r="M166" s="280" t="s">
        <v>309</v>
      </c>
      <c r="N166" s="276">
        <v>1642</v>
      </c>
      <c r="O166" s="5">
        <v>0</v>
      </c>
      <c r="Q166" s="280" t="s">
        <v>309</v>
      </c>
      <c r="R166" s="276">
        <v>3249</v>
      </c>
      <c r="S166" s="5">
        <v>0</v>
      </c>
      <c r="AE166"/>
    </row>
    <row r="167" spans="1:31" ht="15.75" x14ac:dyDescent="0.25">
      <c r="A167" s="280" t="s">
        <v>119</v>
      </c>
      <c r="B167" s="276">
        <v>376</v>
      </c>
      <c r="C167" s="5">
        <v>0</v>
      </c>
      <c r="E167" s="280" t="s">
        <v>309</v>
      </c>
      <c r="F167" s="276">
        <v>1116</v>
      </c>
      <c r="G167" s="5">
        <v>0</v>
      </c>
      <c r="I167" s="280" t="s">
        <v>309</v>
      </c>
      <c r="J167" s="276">
        <v>844</v>
      </c>
      <c r="K167" s="5">
        <v>0</v>
      </c>
      <c r="M167" s="280" t="s">
        <v>309</v>
      </c>
      <c r="N167" s="276">
        <v>898</v>
      </c>
      <c r="O167" s="5">
        <v>0</v>
      </c>
      <c r="Q167" s="280" t="s">
        <v>309</v>
      </c>
      <c r="R167" s="276">
        <v>3234</v>
      </c>
      <c r="S167" s="5">
        <v>0</v>
      </c>
      <c r="AE167"/>
    </row>
    <row r="168" spans="1:31" ht="15.75" x14ac:dyDescent="0.25">
      <c r="A168" s="280" t="s">
        <v>119</v>
      </c>
      <c r="B168" s="276">
        <v>677</v>
      </c>
      <c r="C168" s="5">
        <v>0</v>
      </c>
      <c r="E168" s="280" t="s">
        <v>309</v>
      </c>
      <c r="F168" s="276">
        <v>381</v>
      </c>
      <c r="G168" s="5">
        <v>0</v>
      </c>
      <c r="I168" s="280" t="s">
        <v>309</v>
      </c>
      <c r="J168" s="276">
        <v>1453</v>
      </c>
      <c r="K168" s="5">
        <v>0</v>
      </c>
      <c r="M168" s="280" t="s">
        <v>309</v>
      </c>
      <c r="N168" s="276">
        <v>755</v>
      </c>
      <c r="O168" s="5">
        <v>0</v>
      </c>
      <c r="Q168" s="280" t="s">
        <v>309</v>
      </c>
      <c r="R168" s="276">
        <v>3266</v>
      </c>
      <c r="S168" s="5">
        <v>0</v>
      </c>
      <c r="AE168"/>
    </row>
    <row r="169" spans="1:31" ht="15.75" x14ac:dyDescent="0.25">
      <c r="A169" s="280" t="s">
        <v>119</v>
      </c>
      <c r="B169" s="276">
        <v>533</v>
      </c>
      <c r="C169" s="5">
        <v>0</v>
      </c>
      <c r="E169" s="280" t="s">
        <v>309</v>
      </c>
      <c r="F169" s="276">
        <v>458</v>
      </c>
      <c r="G169" s="5">
        <v>0</v>
      </c>
      <c r="I169" s="280" t="s">
        <v>309</v>
      </c>
      <c r="J169" s="276">
        <v>559</v>
      </c>
      <c r="K169" s="5">
        <v>0</v>
      </c>
      <c r="M169" s="280" t="s">
        <v>309</v>
      </c>
      <c r="N169" s="276">
        <v>998</v>
      </c>
      <c r="O169" s="5">
        <v>0</v>
      </c>
      <c r="Q169" s="280" t="s">
        <v>309</v>
      </c>
      <c r="R169" s="276">
        <v>2548</v>
      </c>
      <c r="S169" s="5">
        <v>0</v>
      </c>
      <c r="AE169"/>
    </row>
    <row r="170" spans="1:31" ht="15.75" x14ac:dyDescent="0.25">
      <c r="A170" s="280" t="s">
        <v>119</v>
      </c>
      <c r="B170" s="276">
        <v>482</v>
      </c>
      <c r="C170" s="5">
        <v>0</v>
      </c>
      <c r="E170" s="280" t="s">
        <v>309</v>
      </c>
      <c r="F170" s="276">
        <v>1037</v>
      </c>
      <c r="G170" s="5">
        <v>0</v>
      </c>
      <c r="I170" s="280" t="s">
        <v>309</v>
      </c>
      <c r="J170" s="276">
        <v>663</v>
      </c>
      <c r="K170" s="5">
        <v>0</v>
      </c>
      <c r="M170" s="280" t="s">
        <v>309</v>
      </c>
      <c r="N170" s="276">
        <v>1017</v>
      </c>
      <c r="O170" s="5">
        <v>0</v>
      </c>
      <c r="Q170" s="280" t="s">
        <v>309</v>
      </c>
      <c r="R170" s="276">
        <v>3199</v>
      </c>
      <c r="S170" s="5">
        <v>0</v>
      </c>
      <c r="AE170"/>
    </row>
    <row r="171" spans="1:31" ht="15.75" x14ac:dyDescent="0.25">
      <c r="A171" s="280" t="s">
        <v>119</v>
      </c>
      <c r="B171" s="276">
        <v>347</v>
      </c>
      <c r="C171" s="5">
        <v>0</v>
      </c>
      <c r="E171" s="280" t="s">
        <v>309</v>
      </c>
      <c r="F171" s="276">
        <v>1170</v>
      </c>
      <c r="G171" s="5">
        <v>0</v>
      </c>
      <c r="I171" s="280" t="s">
        <v>309</v>
      </c>
      <c r="J171" s="276">
        <v>656</v>
      </c>
      <c r="K171" s="5">
        <v>0</v>
      </c>
      <c r="M171" s="280" t="s">
        <v>309</v>
      </c>
      <c r="N171" s="276">
        <v>1135</v>
      </c>
      <c r="O171" s="5">
        <v>0</v>
      </c>
      <c r="Q171" s="280" t="s">
        <v>309</v>
      </c>
      <c r="R171" s="276">
        <v>3308</v>
      </c>
      <c r="S171" s="5">
        <v>0</v>
      </c>
      <c r="AE171"/>
    </row>
    <row r="172" spans="1:31" ht="15.75" x14ac:dyDescent="0.25">
      <c r="A172" s="280" t="s">
        <v>119</v>
      </c>
      <c r="B172" s="276">
        <v>471</v>
      </c>
      <c r="C172" s="5">
        <v>0</v>
      </c>
      <c r="E172" s="280" t="s">
        <v>309</v>
      </c>
      <c r="F172" s="276">
        <v>1122</v>
      </c>
      <c r="G172" s="5">
        <v>0</v>
      </c>
      <c r="I172" s="280" t="s">
        <v>309</v>
      </c>
      <c r="J172" s="276">
        <v>661</v>
      </c>
      <c r="K172" s="5">
        <v>0</v>
      </c>
      <c r="M172" s="280" t="s">
        <v>309</v>
      </c>
      <c r="N172" s="276">
        <v>1159</v>
      </c>
      <c r="O172" s="5">
        <v>0</v>
      </c>
      <c r="Q172" s="280" t="s">
        <v>309</v>
      </c>
      <c r="R172" s="276">
        <v>3413</v>
      </c>
      <c r="S172" s="5">
        <v>0</v>
      </c>
      <c r="AE172"/>
    </row>
    <row r="173" spans="1:31" ht="15.75" x14ac:dyDescent="0.25">
      <c r="A173" s="280" t="s">
        <v>119</v>
      </c>
      <c r="B173" s="276">
        <v>406</v>
      </c>
      <c r="C173" s="5">
        <v>0</v>
      </c>
      <c r="E173" s="280" t="s">
        <v>309</v>
      </c>
      <c r="F173" s="276">
        <v>607</v>
      </c>
      <c r="G173" s="5">
        <v>0</v>
      </c>
      <c r="I173" s="280" t="s">
        <v>309</v>
      </c>
      <c r="J173" s="276">
        <v>398</v>
      </c>
      <c r="K173" s="5">
        <v>0</v>
      </c>
      <c r="M173" s="280" t="s">
        <v>309</v>
      </c>
      <c r="N173" s="276">
        <v>1852</v>
      </c>
      <c r="O173" s="5">
        <v>0</v>
      </c>
      <c r="Q173" s="280" t="s">
        <v>309</v>
      </c>
      <c r="R173" s="276">
        <v>3263</v>
      </c>
      <c r="S173" s="5">
        <v>0</v>
      </c>
      <c r="AE173"/>
    </row>
    <row r="174" spans="1:31" ht="15.75" x14ac:dyDescent="0.25">
      <c r="A174" s="280" t="s">
        <v>119</v>
      </c>
      <c r="B174" s="276">
        <v>579</v>
      </c>
      <c r="C174" s="5">
        <v>0</v>
      </c>
      <c r="E174" s="280" t="s">
        <v>309</v>
      </c>
      <c r="F174" s="276">
        <v>1160</v>
      </c>
      <c r="G174" s="5">
        <v>0</v>
      </c>
      <c r="I174" s="280" t="s">
        <v>309</v>
      </c>
      <c r="J174" s="276">
        <v>617</v>
      </c>
      <c r="K174" s="5">
        <v>0</v>
      </c>
      <c r="M174" s="280" t="s">
        <v>309</v>
      </c>
      <c r="N174" s="276">
        <v>948</v>
      </c>
      <c r="O174" s="5">
        <v>0</v>
      </c>
      <c r="Q174" s="280" t="s">
        <v>309</v>
      </c>
      <c r="R174" s="276">
        <v>3304</v>
      </c>
      <c r="S174" s="5">
        <v>0</v>
      </c>
      <c r="AE174"/>
    </row>
    <row r="175" spans="1:31" ht="15.75" x14ac:dyDescent="0.25">
      <c r="A175" s="280" t="s">
        <v>119</v>
      </c>
      <c r="B175" s="276">
        <v>514</v>
      </c>
      <c r="C175" s="5">
        <v>0</v>
      </c>
      <c r="E175" s="280" t="s">
        <v>309</v>
      </c>
      <c r="F175" s="276">
        <v>641</v>
      </c>
      <c r="G175" s="5">
        <v>0</v>
      </c>
      <c r="I175" s="280" t="s">
        <v>309</v>
      </c>
      <c r="J175" s="276">
        <v>79</v>
      </c>
      <c r="K175" s="5">
        <v>0</v>
      </c>
      <c r="M175" s="280" t="s">
        <v>309</v>
      </c>
      <c r="N175" s="276">
        <v>825</v>
      </c>
      <c r="O175" s="5">
        <v>0</v>
      </c>
      <c r="Q175" s="280" t="s">
        <v>309</v>
      </c>
      <c r="R175" s="276">
        <v>2059</v>
      </c>
      <c r="S175" s="5">
        <v>0</v>
      </c>
      <c r="AE175"/>
    </row>
    <row r="176" spans="1:31" ht="15.75" x14ac:dyDescent="0.25">
      <c r="A176" s="280" t="s">
        <v>119</v>
      </c>
      <c r="B176" s="276">
        <v>817</v>
      </c>
      <c r="C176" s="5">
        <v>0</v>
      </c>
      <c r="E176" s="280" t="s">
        <v>309</v>
      </c>
      <c r="F176" s="276">
        <v>1240</v>
      </c>
      <c r="G176" s="5">
        <v>0</v>
      </c>
      <c r="I176" s="280" t="s">
        <v>309</v>
      </c>
      <c r="J176" s="276">
        <v>345</v>
      </c>
      <c r="K176" s="5">
        <v>0</v>
      </c>
      <c r="M176" s="280" t="s">
        <v>309</v>
      </c>
      <c r="N176" s="276">
        <v>839</v>
      </c>
      <c r="O176" s="5">
        <v>0</v>
      </c>
      <c r="Q176" s="280" t="s">
        <v>309</v>
      </c>
      <c r="R176" s="276">
        <v>3241</v>
      </c>
      <c r="S176" s="5">
        <v>0</v>
      </c>
      <c r="AE176"/>
    </row>
    <row r="177" spans="1:31" ht="15.75" x14ac:dyDescent="0.25">
      <c r="A177" s="280" t="s">
        <v>119</v>
      </c>
      <c r="B177" s="276">
        <v>307</v>
      </c>
      <c r="C177" s="5">
        <v>0</v>
      </c>
      <c r="E177" s="280" t="s">
        <v>309</v>
      </c>
      <c r="F177" s="276">
        <v>1155</v>
      </c>
      <c r="G177" s="5">
        <v>0</v>
      </c>
      <c r="I177" s="280" t="s">
        <v>309</v>
      </c>
      <c r="J177" s="276">
        <v>607</v>
      </c>
      <c r="K177" s="5">
        <v>0</v>
      </c>
      <c r="M177" s="280" t="s">
        <v>309</v>
      </c>
      <c r="N177" s="276">
        <v>510</v>
      </c>
      <c r="O177" s="5">
        <v>0</v>
      </c>
      <c r="Q177" s="280" t="s">
        <v>309</v>
      </c>
      <c r="R177" s="276">
        <v>2579</v>
      </c>
      <c r="S177" s="5">
        <v>0</v>
      </c>
      <c r="AE177"/>
    </row>
    <row r="178" spans="1:31" ht="15.75" x14ac:dyDescent="0.25">
      <c r="A178" s="280" t="s">
        <v>119</v>
      </c>
      <c r="B178" s="276">
        <v>316</v>
      </c>
      <c r="C178" s="5">
        <v>0</v>
      </c>
      <c r="E178" s="280" t="s">
        <v>309</v>
      </c>
      <c r="F178" s="276">
        <v>1576</v>
      </c>
      <c r="G178" s="5">
        <v>0</v>
      </c>
      <c r="I178" s="280" t="s">
        <v>309</v>
      </c>
      <c r="J178" s="276">
        <v>853</v>
      </c>
      <c r="K178" s="5">
        <v>0</v>
      </c>
      <c r="M178" s="280" t="s">
        <v>309</v>
      </c>
      <c r="N178" s="276">
        <v>1159</v>
      </c>
      <c r="O178" s="5">
        <v>0</v>
      </c>
      <c r="Q178" s="280" t="s">
        <v>309</v>
      </c>
      <c r="R178" s="276">
        <v>3904</v>
      </c>
      <c r="S178" s="5">
        <v>0</v>
      </c>
      <c r="AE178"/>
    </row>
    <row r="179" spans="1:31" ht="15.75" x14ac:dyDescent="0.25">
      <c r="A179" s="280" t="s">
        <v>119</v>
      </c>
      <c r="B179" s="276">
        <v>219</v>
      </c>
      <c r="C179" s="5">
        <v>0</v>
      </c>
      <c r="E179" s="280" t="s">
        <v>309</v>
      </c>
      <c r="F179" s="276">
        <v>1059</v>
      </c>
      <c r="G179" s="5">
        <v>0</v>
      </c>
      <c r="I179" s="280" t="s">
        <v>309</v>
      </c>
      <c r="J179" s="276">
        <v>902</v>
      </c>
      <c r="K179" s="5">
        <v>0</v>
      </c>
      <c r="M179" s="280" t="s">
        <v>309</v>
      </c>
      <c r="N179" s="276">
        <v>1141</v>
      </c>
      <c r="O179" s="5">
        <v>0</v>
      </c>
      <c r="Q179" s="280" t="s">
        <v>309</v>
      </c>
      <c r="R179" s="276">
        <v>3321</v>
      </c>
      <c r="S179" s="5">
        <v>0</v>
      </c>
      <c r="AE179"/>
    </row>
    <row r="180" spans="1:31" ht="15.75" x14ac:dyDescent="0.25">
      <c r="A180" s="280" t="s">
        <v>119</v>
      </c>
      <c r="B180" s="276">
        <v>544</v>
      </c>
      <c r="C180" s="5">
        <v>0</v>
      </c>
      <c r="E180" s="280" t="s">
        <v>309</v>
      </c>
      <c r="F180" s="276">
        <v>672</v>
      </c>
      <c r="G180" s="5">
        <v>0</v>
      </c>
      <c r="I180" s="280" t="s">
        <v>309</v>
      </c>
      <c r="J180" s="276">
        <v>399</v>
      </c>
      <c r="K180" s="5">
        <v>0</v>
      </c>
      <c r="M180" s="280" t="s">
        <v>309</v>
      </c>
      <c r="N180" s="276">
        <v>1473</v>
      </c>
      <c r="O180" s="5">
        <v>0</v>
      </c>
      <c r="Q180" s="280" t="s">
        <v>309</v>
      </c>
      <c r="R180" s="276">
        <v>3088</v>
      </c>
      <c r="S180" s="5">
        <v>0</v>
      </c>
      <c r="AE180"/>
    </row>
    <row r="181" spans="1:31" ht="15.75" x14ac:dyDescent="0.25">
      <c r="A181" s="280" t="s">
        <v>119</v>
      </c>
      <c r="B181" s="276">
        <v>368</v>
      </c>
      <c r="C181" s="5">
        <v>0</v>
      </c>
      <c r="E181" s="280" t="s">
        <v>309</v>
      </c>
      <c r="F181" s="276">
        <v>860</v>
      </c>
      <c r="G181" s="5">
        <v>0</v>
      </c>
      <c r="I181" s="280" t="s">
        <v>309</v>
      </c>
      <c r="J181" s="276">
        <v>1095</v>
      </c>
      <c r="K181" s="5">
        <v>0</v>
      </c>
      <c r="M181" s="280" t="s">
        <v>309</v>
      </c>
      <c r="N181" s="276">
        <v>909</v>
      </c>
      <c r="O181" s="5">
        <v>0</v>
      </c>
      <c r="Q181" s="280" t="s">
        <v>309</v>
      </c>
      <c r="R181" s="276">
        <v>3232</v>
      </c>
      <c r="S181" s="5">
        <v>0</v>
      </c>
      <c r="AE181"/>
    </row>
    <row r="182" spans="1:31" ht="15.75" x14ac:dyDescent="0.25">
      <c r="A182" s="280" t="s">
        <v>119</v>
      </c>
      <c r="B182" s="276">
        <v>584</v>
      </c>
      <c r="C182" s="5">
        <v>0</v>
      </c>
      <c r="E182" s="280" t="s">
        <v>309</v>
      </c>
      <c r="F182" s="276">
        <v>423</v>
      </c>
      <c r="G182" s="5">
        <v>0</v>
      </c>
      <c r="I182" s="280" t="s">
        <v>309</v>
      </c>
      <c r="J182" s="276">
        <v>1444</v>
      </c>
      <c r="K182" s="5">
        <v>0</v>
      </c>
      <c r="M182" s="280" t="s">
        <v>309</v>
      </c>
      <c r="N182" s="276">
        <v>890</v>
      </c>
      <c r="O182" s="5">
        <v>0</v>
      </c>
      <c r="Q182" s="280" t="s">
        <v>309</v>
      </c>
      <c r="R182" s="276">
        <v>3341</v>
      </c>
      <c r="S182" s="5">
        <v>0</v>
      </c>
      <c r="AE182"/>
    </row>
    <row r="183" spans="1:31" ht="15.75" x14ac:dyDescent="0.25">
      <c r="A183" s="280" t="s">
        <v>119</v>
      </c>
      <c r="B183" s="276">
        <v>461</v>
      </c>
      <c r="C183" s="5">
        <v>0</v>
      </c>
      <c r="E183" s="280" t="s">
        <v>309</v>
      </c>
      <c r="F183" s="276">
        <v>957</v>
      </c>
      <c r="G183" s="5">
        <v>0</v>
      </c>
      <c r="I183" s="280" t="s">
        <v>309</v>
      </c>
      <c r="J183" s="276">
        <v>798</v>
      </c>
      <c r="K183" s="5">
        <v>0</v>
      </c>
      <c r="M183" s="280" t="s">
        <v>309</v>
      </c>
      <c r="N183" s="276">
        <v>1010</v>
      </c>
      <c r="O183" s="5">
        <v>0</v>
      </c>
      <c r="Q183" s="280" t="s">
        <v>309</v>
      </c>
      <c r="R183" s="276">
        <v>3226</v>
      </c>
      <c r="S183" s="5">
        <v>0</v>
      </c>
      <c r="AE183"/>
    </row>
    <row r="184" spans="1:31" ht="15.75" x14ac:dyDescent="0.25">
      <c r="A184" s="280" t="s">
        <v>119</v>
      </c>
      <c r="B184" s="276">
        <v>830</v>
      </c>
      <c r="C184" s="5">
        <v>0</v>
      </c>
      <c r="E184" s="280" t="s">
        <v>309</v>
      </c>
      <c r="F184" s="276">
        <v>691</v>
      </c>
      <c r="G184" s="5">
        <v>0</v>
      </c>
      <c r="I184" s="280" t="s">
        <v>309</v>
      </c>
      <c r="J184" s="276">
        <v>1040</v>
      </c>
      <c r="K184" s="5">
        <v>0</v>
      </c>
      <c r="M184" s="280" t="s">
        <v>309</v>
      </c>
      <c r="N184" s="276">
        <v>1009</v>
      </c>
      <c r="O184" s="5">
        <v>0</v>
      </c>
      <c r="Q184" s="280" t="s">
        <v>309</v>
      </c>
      <c r="R184" s="276">
        <v>3570</v>
      </c>
      <c r="S184" s="5">
        <v>0</v>
      </c>
      <c r="AE184"/>
    </row>
    <row r="185" spans="1:31" ht="15.75" x14ac:dyDescent="0.25">
      <c r="A185" s="280" t="s">
        <v>119</v>
      </c>
      <c r="B185" s="276">
        <v>692</v>
      </c>
      <c r="C185" s="5">
        <v>0</v>
      </c>
      <c r="E185" s="280" t="s">
        <v>309</v>
      </c>
      <c r="F185" s="276">
        <v>1010</v>
      </c>
      <c r="G185" s="5">
        <v>0</v>
      </c>
      <c r="I185" s="280" t="s">
        <v>309</v>
      </c>
      <c r="J185" s="276">
        <v>691</v>
      </c>
      <c r="K185" s="5">
        <v>0</v>
      </c>
      <c r="M185" s="280" t="s">
        <v>309</v>
      </c>
      <c r="N185" s="276">
        <v>1065</v>
      </c>
      <c r="O185" s="5">
        <v>0</v>
      </c>
      <c r="Q185" s="280" t="s">
        <v>309</v>
      </c>
      <c r="R185" s="276">
        <v>3458</v>
      </c>
      <c r="S185" s="5">
        <v>0</v>
      </c>
      <c r="AE185"/>
    </row>
    <row r="186" spans="1:31" ht="15.75" x14ac:dyDescent="0.25">
      <c r="A186" s="280" t="s">
        <v>119</v>
      </c>
      <c r="B186" s="276">
        <v>827</v>
      </c>
      <c r="C186" s="5">
        <v>0</v>
      </c>
      <c r="E186" s="280" t="s">
        <v>309</v>
      </c>
      <c r="F186" s="276">
        <v>432</v>
      </c>
      <c r="G186" s="5">
        <v>0</v>
      </c>
      <c r="I186" s="280" t="s">
        <v>309</v>
      </c>
      <c r="J186" s="276">
        <v>761</v>
      </c>
      <c r="K186" s="5">
        <v>0</v>
      </c>
      <c r="M186" s="280" t="s">
        <v>309</v>
      </c>
      <c r="N186" s="276">
        <v>1360</v>
      </c>
      <c r="O186" s="5">
        <v>0</v>
      </c>
      <c r="Q186" s="280" t="s">
        <v>309</v>
      </c>
      <c r="R186" s="276">
        <v>3380</v>
      </c>
      <c r="S186" s="5">
        <v>0</v>
      </c>
      <c r="AE186"/>
    </row>
    <row r="187" spans="1:31" ht="15.75" x14ac:dyDescent="0.25">
      <c r="A187" s="280" t="s">
        <v>119</v>
      </c>
      <c r="B187" s="276">
        <v>673</v>
      </c>
      <c r="C187" s="5">
        <v>0</v>
      </c>
      <c r="E187" s="280" t="s">
        <v>309</v>
      </c>
      <c r="F187" s="276">
        <v>523</v>
      </c>
      <c r="G187" s="5">
        <v>0</v>
      </c>
      <c r="I187" s="280" t="s">
        <v>309</v>
      </c>
      <c r="J187" s="276">
        <v>199</v>
      </c>
      <c r="K187" s="5">
        <v>0</v>
      </c>
      <c r="M187" s="280" t="s">
        <v>309</v>
      </c>
      <c r="N187" s="276">
        <v>785</v>
      </c>
      <c r="O187" s="5">
        <v>0</v>
      </c>
      <c r="Q187" s="280" t="s">
        <v>309</v>
      </c>
      <c r="R187" s="276">
        <v>2180</v>
      </c>
      <c r="S187" s="5">
        <v>0</v>
      </c>
      <c r="AE187"/>
    </row>
    <row r="188" spans="1:31" ht="15.75" x14ac:dyDescent="0.25">
      <c r="A188" s="280" t="s">
        <v>119</v>
      </c>
      <c r="B188" s="276">
        <v>420</v>
      </c>
      <c r="C188" s="5">
        <v>0</v>
      </c>
      <c r="E188" s="280" t="s">
        <v>309</v>
      </c>
      <c r="F188" s="276">
        <v>522</v>
      </c>
      <c r="G188" s="5">
        <v>0</v>
      </c>
      <c r="I188" s="280" t="s">
        <v>309</v>
      </c>
      <c r="J188" s="276">
        <v>170</v>
      </c>
      <c r="K188" s="5">
        <v>0</v>
      </c>
      <c r="M188" s="280" t="s">
        <v>309</v>
      </c>
      <c r="N188" s="276">
        <v>487</v>
      </c>
      <c r="O188" s="5">
        <v>0</v>
      </c>
      <c r="Q188" s="280" t="s">
        <v>309</v>
      </c>
      <c r="R188" s="276">
        <v>1599</v>
      </c>
      <c r="S188" s="5">
        <v>0</v>
      </c>
      <c r="AE188"/>
    </row>
    <row r="189" spans="1:31" ht="15.75" x14ac:dyDescent="0.25">
      <c r="A189" s="280" t="s">
        <v>119</v>
      </c>
      <c r="B189" s="276">
        <v>369</v>
      </c>
      <c r="C189" s="5">
        <v>0</v>
      </c>
      <c r="E189" s="280" t="s">
        <v>309</v>
      </c>
      <c r="F189" s="276">
        <v>1210</v>
      </c>
      <c r="G189" s="5">
        <v>0</v>
      </c>
      <c r="I189" s="280" t="s">
        <v>309</v>
      </c>
      <c r="J189" s="276">
        <v>150</v>
      </c>
      <c r="K189" s="5">
        <v>0</v>
      </c>
      <c r="M189" s="280" t="s">
        <v>309</v>
      </c>
      <c r="N189" s="276">
        <v>852</v>
      </c>
      <c r="O189" s="5">
        <v>0</v>
      </c>
      <c r="Q189" s="280" t="s">
        <v>309</v>
      </c>
      <c r="R189" s="276">
        <v>2581</v>
      </c>
      <c r="S189" s="5">
        <v>0</v>
      </c>
      <c r="AE189"/>
    </row>
    <row r="190" spans="1:31" ht="15.75" x14ac:dyDescent="0.25">
      <c r="A190" s="280" t="s">
        <v>119</v>
      </c>
      <c r="B190" s="276">
        <v>411</v>
      </c>
      <c r="C190" s="5">
        <v>0</v>
      </c>
      <c r="E190" s="280" t="s">
        <v>309</v>
      </c>
      <c r="F190" s="276">
        <v>260</v>
      </c>
      <c r="G190" s="5">
        <v>0</v>
      </c>
      <c r="I190" s="280" t="s">
        <v>309</v>
      </c>
      <c r="J190" s="276">
        <v>330</v>
      </c>
      <c r="K190" s="5">
        <v>0</v>
      </c>
      <c r="M190" s="280" t="s">
        <v>309</v>
      </c>
      <c r="N190" s="276">
        <v>730</v>
      </c>
      <c r="O190" s="5">
        <v>0</v>
      </c>
      <c r="Q190" s="280" t="s">
        <v>309</v>
      </c>
      <c r="R190" s="276">
        <v>1731</v>
      </c>
      <c r="S190" s="5">
        <v>0</v>
      </c>
      <c r="AE190"/>
    </row>
    <row r="191" spans="1:31" ht="15.75" x14ac:dyDescent="0.25">
      <c r="A191" s="280" t="s">
        <v>119</v>
      </c>
      <c r="B191" s="276">
        <v>523</v>
      </c>
      <c r="C191" s="5">
        <v>0</v>
      </c>
      <c r="E191" s="280" t="s">
        <v>309</v>
      </c>
      <c r="F191" s="276">
        <v>522</v>
      </c>
      <c r="G191" s="5">
        <v>0</v>
      </c>
      <c r="I191" s="280" t="s">
        <v>309</v>
      </c>
      <c r="J191" s="276">
        <v>188</v>
      </c>
      <c r="K191" s="5">
        <v>0</v>
      </c>
      <c r="M191" s="280" t="s">
        <v>309</v>
      </c>
      <c r="N191" s="276">
        <v>766</v>
      </c>
      <c r="O191" s="5">
        <v>0</v>
      </c>
      <c r="Q191" s="280" t="s">
        <v>309</v>
      </c>
      <c r="R191" s="276">
        <v>1999</v>
      </c>
      <c r="S191" s="5">
        <v>0</v>
      </c>
      <c r="AE191"/>
    </row>
    <row r="192" spans="1:31" ht="15.75" x14ac:dyDescent="0.25">
      <c r="A192" s="280" t="s">
        <v>119</v>
      </c>
      <c r="B192" s="276">
        <v>518</v>
      </c>
      <c r="C192" s="5">
        <v>0</v>
      </c>
      <c r="E192" s="280" t="s">
        <v>309</v>
      </c>
      <c r="F192" s="276">
        <v>788</v>
      </c>
      <c r="G192" s="5">
        <v>0</v>
      </c>
      <c r="I192" s="280" t="s">
        <v>309</v>
      </c>
      <c r="J192" s="276">
        <v>282</v>
      </c>
      <c r="K192" s="5">
        <v>0</v>
      </c>
      <c r="M192" s="280" t="s">
        <v>309</v>
      </c>
      <c r="N192" s="276">
        <v>600</v>
      </c>
      <c r="O192" s="5">
        <v>0</v>
      </c>
      <c r="Q192" s="280" t="s">
        <v>309</v>
      </c>
      <c r="R192" s="276">
        <v>2188</v>
      </c>
      <c r="S192" s="5">
        <v>0</v>
      </c>
      <c r="AE192"/>
    </row>
    <row r="193" spans="1:31" ht="15.75" x14ac:dyDescent="0.25">
      <c r="A193" s="280" t="s">
        <v>119</v>
      </c>
      <c r="B193" s="276">
        <v>383</v>
      </c>
      <c r="C193" s="5">
        <v>0</v>
      </c>
      <c r="E193" s="280" t="s">
        <v>309</v>
      </c>
      <c r="F193" s="276">
        <v>321</v>
      </c>
      <c r="G193" s="5">
        <v>0</v>
      </c>
      <c r="I193" s="280" t="s">
        <v>309</v>
      </c>
      <c r="J193" s="276">
        <v>90</v>
      </c>
      <c r="K193" s="5">
        <v>0</v>
      </c>
      <c r="M193" s="280" t="s">
        <v>309</v>
      </c>
      <c r="N193" s="276">
        <v>809</v>
      </c>
      <c r="O193" s="5">
        <v>0</v>
      </c>
      <c r="Q193" s="280" t="s">
        <v>309</v>
      </c>
      <c r="R193" s="276">
        <v>1603</v>
      </c>
      <c r="S193" s="5">
        <v>0</v>
      </c>
      <c r="AE193"/>
    </row>
    <row r="194" spans="1:31" ht="15.75" x14ac:dyDescent="0.25">
      <c r="A194" s="280" t="s">
        <v>119</v>
      </c>
      <c r="B194" s="276">
        <v>342</v>
      </c>
      <c r="C194" s="5">
        <v>0</v>
      </c>
      <c r="E194" s="280" t="s">
        <v>309</v>
      </c>
      <c r="F194" s="276">
        <v>508</v>
      </c>
      <c r="G194" s="5">
        <v>0</v>
      </c>
      <c r="I194" s="280" t="s">
        <v>309</v>
      </c>
      <c r="J194" s="276">
        <v>159</v>
      </c>
      <c r="K194" s="5">
        <v>0</v>
      </c>
      <c r="M194" s="280" t="s">
        <v>309</v>
      </c>
      <c r="N194" s="276">
        <v>1094</v>
      </c>
      <c r="O194" s="5">
        <v>0</v>
      </c>
      <c r="Q194" s="280" t="s">
        <v>309</v>
      </c>
      <c r="R194" s="276">
        <v>2103</v>
      </c>
      <c r="S194" s="5">
        <v>0</v>
      </c>
      <c r="AE194"/>
    </row>
    <row r="195" spans="1:31" ht="15.75" x14ac:dyDescent="0.25">
      <c r="A195" s="280" t="s">
        <v>119</v>
      </c>
      <c r="B195" s="276">
        <v>401</v>
      </c>
      <c r="C195" s="5">
        <v>0</v>
      </c>
      <c r="E195" s="280" t="s">
        <v>309</v>
      </c>
      <c r="F195" s="276">
        <v>743</v>
      </c>
      <c r="G195" s="5">
        <v>0</v>
      </c>
      <c r="I195" s="280" t="s">
        <v>309</v>
      </c>
      <c r="J195" s="276">
        <v>133</v>
      </c>
      <c r="K195" s="5">
        <v>0</v>
      </c>
      <c r="M195" s="280" t="s">
        <v>309</v>
      </c>
      <c r="N195" s="276">
        <v>642</v>
      </c>
      <c r="O195" s="5">
        <v>0</v>
      </c>
      <c r="Q195" s="280" t="s">
        <v>309</v>
      </c>
      <c r="R195" s="276">
        <v>1919</v>
      </c>
      <c r="S195" s="5">
        <v>0</v>
      </c>
      <c r="AE195"/>
    </row>
    <row r="196" spans="1:31" ht="15.75" x14ac:dyDescent="0.25">
      <c r="A196" s="280" t="s">
        <v>119</v>
      </c>
      <c r="B196" s="276">
        <v>391</v>
      </c>
      <c r="C196" s="5">
        <v>0</v>
      </c>
      <c r="E196" s="280" t="s">
        <v>309</v>
      </c>
      <c r="F196" s="276">
        <v>1138</v>
      </c>
      <c r="G196" s="5">
        <v>0</v>
      </c>
      <c r="I196" s="280" t="s">
        <v>309</v>
      </c>
      <c r="J196" s="276">
        <v>757</v>
      </c>
      <c r="K196" s="5">
        <v>0</v>
      </c>
      <c r="M196" s="280" t="s">
        <v>309</v>
      </c>
      <c r="N196" s="276">
        <v>1391</v>
      </c>
      <c r="O196" s="5">
        <v>0</v>
      </c>
      <c r="Q196" s="280" t="s">
        <v>309</v>
      </c>
      <c r="R196" s="276">
        <v>3677</v>
      </c>
      <c r="S196" s="5">
        <v>0</v>
      </c>
      <c r="AE196"/>
    </row>
    <row r="197" spans="1:31" ht="15.75" x14ac:dyDescent="0.25">
      <c r="A197" s="280" t="s">
        <v>119</v>
      </c>
      <c r="B197" s="276">
        <v>438</v>
      </c>
      <c r="C197" s="5">
        <v>0</v>
      </c>
      <c r="E197" s="280" t="s">
        <v>309</v>
      </c>
      <c r="F197" s="276">
        <v>892</v>
      </c>
      <c r="G197" s="5">
        <v>0</v>
      </c>
      <c r="I197" s="280" t="s">
        <v>309</v>
      </c>
      <c r="J197" s="276">
        <v>990</v>
      </c>
      <c r="K197" s="5">
        <v>0</v>
      </c>
      <c r="M197" s="280" t="s">
        <v>309</v>
      </c>
      <c r="N197" s="276">
        <v>1787</v>
      </c>
      <c r="O197" s="5">
        <v>0</v>
      </c>
      <c r="Q197" s="280" t="s">
        <v>309</v>
      </c>
      <c r="R197" s="276">
        <v>4107</v>
      </c>
      <c r="S197" s="5">
        <v>0</v>
      </c>
      <c r="AE197"/>
    </row>
    <row r="198" spans="1:31" ht="15.75" x14ac:dyDescent="0.25">
      <c r="A198" s="280" t="s">
        <v>119</v>
      </c>
      <c r="B198" s="276">
        <v>418</v>
      </c>
      <c r="C198" s="5">
        <v>0</v>
      </c>
      <c r="E198" s="280" t="s">
        <v>309</v>
      </c>
      <c r="F198" s="276">
        <v>761</v>
      </c>
      <c r="G198" s="5">
        <v>0</v>
      </c>
      <c r="I198" s="280" t="s">
        <v>309</v>
      </c>
      <c r="J198" s="276">
        <v>399</v>
      </c>
      <c r="K198" s="5">
        <v>0</v>
      </c>
      <c r="M198" s="280" t="s">
        <v>309</v>
      </c>
      <c r="N198" s="276">
        <v>770</v>
      </c>
      <c r="O198" s="5">
        <v>0</v>
      </c>
      <c r="Q198" s="280" t="s">
        <v>309</v>
      </c>
      <c r="R198" s="276">
        <v>2348</v>
      </c>
      <c r="S198" s="5">
        <v>0</v>
      </c>
      <c r="AE198"/>
    </row>
    <row r="199" spans="1:31" ht="15.75" x14ac:dyDescent="0.25">
      <c r="A199" s="280" t="s">
        <v>119</v>
      </c>
      <c r="B199" s="276">
        <v>772</v>
      </c>
      <c r="C199" s="5">
        <v>0</v>
      </c>
      <c r="E199" s="280" t="s">
        <v>309</v>
      </c>
      <c r="F199" s="276">
        <v>863</v>
      </c>
      <c r="G199" s="5">
        <v>0</v>
      </c>
      <c r="I199" s="280" t="s">
        <v>309</v>
      </c>
      <c r="J199" s="276">
        <v>241</v>
      </c>
      <c r="K199" s="5">
        <v>0</v>
      </c>
      <c r="M199" s="280" t="s">
        <v>309</v>
      </c>
      <c r="N199" s="276">
        <v>1101</v>
      </c>
      <c r="O199" s="5">
        <v>0</v>
      </c>
      <c r="Q199" s="280" t="s">
        <v>309</v>
      </c>
      <c r="R199" s="276">
        <v>2977</v>
      </c>
      <c r="S199" s="5">
        <v>0</v>
      </c>
      <c r="AE199"/>
    </row>
    <row r="200" spans="1:31" ht="15.75" x14ac:dyDescent="0.25">
      <c r="A200" s="280" t="s">
        <v>119</v>
      </c>
      <c r="B200" s="276">
        <v>472</v>
      </c>
      <c r="C200" s="5">
        <v>0</v>
      </c>
      <c r="E200" s="280" t="s">
        <v>309</v>
      </c>
      <c r="F200" s="276">
        <v>729</v>
      </c>
      <c r="G200" s="5">
        <v>0</v>
      </c>
      <c r="I200" s="280" t="s">
        <v>309</v>
      </c>
      <c r="J200" s="276">
        <v>454</v>
      </c>
      <c r="K200" s="5">
        <v>0</v>
      </c>
      <c r="M200" s="280" t="s">
        <v>309</v>
      </c>
      <c r="N200" s="276">
        <v>1229</v>
      </c>
      <c r="O200" s="5">
        <v>0</v>
      </c>
      <c r="Q200" s="280" t="s">
        <v>309</v>
      </c>
      <c r="R200" s="276">
        <v>2884</v>
      </c>
      <c r="S200" s="5">
        <v>0</v>
      </c>
      <c r="AE200"/>
    </row>
    <row r="201" spans="1:31" ht="15.75" x14ac:dyDescent="0.25">
      <c r="A201" s="280" t="s">
        <v>119</v>
      </c>
      <c r="B201" s="276">
        <v>548</v>
      </c>
      <c r="C201" s="5">
        <v>0</v>
      </c>
      <c r="E201" s="280" t="s">
        <v>309</v>
      </c>
      <c r="F201" s="276">
        <v>1609</v>
      </c>
      <c r="G201" s="5">
        <v>0</v>
      </c>
      <c r="I201" s="280" t="s">
        <v>309</v>
      </c>
      <c r="J201" s="276">
        <v>416</v>
      </c>
      <c r="K201" s="5">
        <v>0</v>
      </c>
      <c r="M201" s="280" t="s">
        <v>309</v>
      </c>
      <c r="N201" s="276">
        <v>756</v>
      </c>
      <c r="O201" s="5">
        <v>0</v>
      </c>
      <c r="Q201" s="280" t="s">
        <v>309</v>
      </c>
      <c r="R201" s="276">
        <v>3329</v>
      </c>
      <c r="S201" s="5">
        <v>0</v>
      </c>
      <c r="AE201"/>
    </row>
    <row r="202" spans="1:31" ht="15.75" x14ac:dyDescent="0.25">
      <c r="A202" s="280" t="s">
        <v>119</v>
      </c>
      <c r="B202" s="276">
        <v>378</v>
      </c>
      <c r="C202" s="5">
        <v>0</v>
      </c>
      <c r="E202" s="280" t="s">
        <v>309</v>
      </c>
      <c r="F202" s="276">
        <v>1376</v>
      </c>
      <c r="G202" s="5">
        <v>0</v>
      </c>
      <c r="I202" s="280" t="s">
        <v>309</v>
      </c>
      <c r="J202" s="276">
        <v>313</v>
      </c>
      <c r="K202" s="5">
        <v>0</v>
      </c>
      <c r="M202" s="280" t="s">
        <v>309</v>
      </c>
      <c r="N202" s="276">
        <v>1614</v>
      </c>
      <c r="O202" s="5">
        <v>0</v>
      </c>
      <c r="Q202" s="280" t="s">
        <v>309</v>
      </c>
      <c r="R202" s="276">
        <v>3681</v>
      </c>
      <c r="S202" s="5">
        <v>0</v>
      </c>
      <c r="AE202"/>
    </row>
    <row r="203" spans="1:31" ht="15.75" x14ac:dyDescent="0.25">
      <c r="A203" s="280" t="s">
        <v>119</v>
      </c>
      <c r="B203" s="276">
        <v>439</v>
      </c>
      <c r="C203" s="5">
        <v>0</v>
      </c>
      <c r="E203" s="280" t="s">
        <v>309</v>
      </c>
      <c r="F203" s="276">
        <v>927</v>
      </c>
      <c r="G203" s="5">
        <v>0</v>
      </c>
      <c r="I203" s="280" t="s">
        <v>309</v>
      </c>
      <c r="J203" s="276">
        <v>288</v>
      </c>
      <c r="K203" s="5">
        <v>0</v>
      </c>
      <c r="M203" s="280" t="s">
        <v>309</v>
      </c>
      <c r="N203" s="276">
        <v>644</v>
      </c>
      <c r="O203" s="5">
        <v>0</v>
      </c>
      <c r="Q203" s="280" t="s">
        <v>309</v>
      </c>
      <c r="R203" s="276">
        <v>2298</v>
      </c>
      <c r="S203" s="5">
        <v>0</v>
      </c>
      <c r="AE203"/>
    </row>
    <row r="204" spans="1:31" ht="15.75" x14ac:dyDescent="0.25">
      <c r="A204" s="280" t="s">
        <v>119</v>
      </c>
      <c r="B204" s="276">
        <v>464</v>
      </c>
      <c r="C204" s="5">
        <v>0</v>
      </c>
      <c r="E204" s="280" t="s">
        <v>309</v>
      </c>
      <c r="F204" s="276">
        <v>1002</v>
      </c>
      <c r="G204" s="5">
        <v>0</v>
      </c>
      <c r="I204" s="280" t="s">
        <v>309</v>
      </c>
      <c r="J204" s="276">
        <v>395</v>
      </c>
      <c r="K204" s="5">
        <v>0</v>
      </c>
      <c r="M204" s="280" t="s">
        <v>309</v>
      </c>
      <c r="N204" s="276">
        <v>756</v>
      </c>
      <c r="O204" s="5">
        <v>0</v>
      </c>
      <c r="Q204" s="280" t="s">
        <v>309</v>
      </c>
      <c r="R204" s="276">
        <v>2617</v>
      </c>
      <c r="S204" s="5">
        <v>0</v>
      </c>
      <c r="AE204"/>
    </row>
    <row r="205" spans="1:31" ht="15.75" x14ac:dyDescent="0.25">
      <c r="A205" s="280" t="s">
        <v>119</v>
      </c>
      <c r="B205" s="276">
        <v>673</v>
      </c>
      <c r="C205" s="5">
        <v>0</v>
      </c>
      <c r="E205" s="280" t="s">
        <v>309</v>
      </c>
      <c r="F205" s="276">
        <v>747</v>
      </c>
      <c r="G205" s="5">
        <v>0</v>
      </c>
      <c r="I205" s="280" t="s">
        <v>309</v>
      </c>
      <c r="J205" s="276">
        <v>225</v>
      </c>
      <c r="K205" s="5">
        <v>0</v>
      </c>
      <c r="M205" s="280" t="s">
        <v>309</v>
      </c>
      <c r="N205" s="276">
        <v>1179</v>
      </c>
      <c r="O205" s="5">
        <v>0</v>
      </c>
      <c r="Q205" s="280" t="s">
        <v>309</v>
      </c>
      <c r="R205" s="276">
        <v>2824</v>
      </c>
      <c r="S205" s="5">
        <v>0</v>
      </c>
      <c r="AE205"/>
    </row>
    <row r="206" spans="1:31" ht="15.75" x14ac:dyDescent="0.25">
      <c r="A206" s="280" t="s">
        <v>119</v>
      </c>
      <c r="B206" s="276">
        <v>373</v>
      </c>
      <c r="C206" s="5">
        <v>0</v>
      </c>
      <c r="E206" s="280" t="s">
        <v>309</v>
      </c>
      <c r="F206" s="276">
        <v>627</v>
      </c>
      <c r="G206" s="5">
        <v>0</v>
      </c>
      <c r="I206" s="280" t="s">
        <v>309</v>
      </c>
      <c r="J206" s="276">
        <v>538</v>
      </c>
      <c r="K206" s="5">
        <v>0</v>
      </c>
      <c r="M206" s="280" t="s">
        <v>309</v>
      </c>
      <c r="N206" s="276">
        <v>1045</v>
      </c>
      <c r="O206" s="5">
        <v>0</v>
      </c>
      <c r="Q206" s="280" t="s">
        <v>309</v>
      </c>
      <c r="R206" s="276">
        <v>2583</v>
      </c>
      <c r="S206" s="5">
        <v>0</v>
      </c>
      <c r="AE206"/>
    </row>
    <row r="207" spans="1:31" ht="15.75" x14ac:dyDescent="0.25">
      <c r="A207" s="280" t="s">
        <v>119</v>
      </c>
      <c r="B207" s="276">
        <v>799</v>
      </c>
      <c r="C207" s="5">
        <v>0</v>
      </c>
      <c r="E207" s="280" t="s">
        <v>309</v>
      </c>
      <c r="F207" s="276">
        <v>388</v>
      </c>
      <c r="G207" s="5">
        <v>0</v>
      </c>
      <c r="I207" s="280" t="s">
        <v>309</v>
      </c>
      <c r="J207" s="276">
        <v>540</v>
      </c>
      <c r="K207" s="5">
        <v>0</v>
      </c>
      <c r="M207" s="280" t="s">
        <v>309</v>
      </c>
      <c r="N207" s="276">
        <v>1015</v>
      </c>
      <c r="O207" s="5">
        <v>0</v>
      </c>
      <c r="Q207" s="280" t="s">
        <v>309</v>
      </c>
      <c r="R207" s="276">
        <v>2742</v>
      </c>
      <c r="S207" s="5">
        <v>0</v>
      </c>
      <c r="AE207"/>
    </row>
    <row r="208" spans="1:31" ht="15.75" x14ac:dyDescent="0.25">
      <c r="A208" s="280" t="s">
        <v>119</v>
      </c>
      <c r="B208" s="276">
        <v>414</v>
      </c>
      <c r="C208" s="5">
        <v>0</v>
      </c>
      <c r="E208" s="280" t="s">
        <v>309</v>
      </c>
      <c r="F208" s="276">
        <v>1029</v>
      </c>
      <c r="G208" s="5">
        <v>0</v>
      </c>
      <c r="I208" s="280" t="s">
        <v>309</v>
      </c>
      <c r="J208" s="276">
        <v>348</v>
      </c>
      <c r="K208" s="5">
        <v>0</v>
      </c>
      <c r="M208" s="280" t="s">
        <v>309</v>
      </c>
      <c r="N208" s="276">
        <v>1005</v>
      </c>
      <c r="O208" s="5">
        <v>0</v>
      </c>
      <c r="Q208" s="280" t="s">
        <v>309</v>
      </c>
      <c r="R208" s="276">
        <v>2796</v>
      </c>
      <c r="S208" s="5">
        <v>0</v>
      </c>
      <c r="AE208"/>
    </row>
    <row r="209" spans="1:31" ht="15.75" x14ac:dyDescent="0.25">
      <c r="A209" s="280" t="s">
        <v>119</v>
      </c>
      <c r="B209" s="276">
        <v>445</v>
      </c>
      <c r="C209" s="5">
        <v>0</v>
      </c>
      <c r="E209" s="280" t="s">
        <v>309</v>
      </c>
      <c r="F209" s="276">
        <v>413</v>
      </c>
      <c r="G209" s="5">
        <v>0</v>
      </c>
      <c r="I209" s="280" t="s">
        <v>309</v>
      </c>
      <c r="J209" s="276">
        <v>814</v>
      </c>
      <c r="K209" s="5">
        <v>0</v>
      </c>
      <c r="M209" s="280" t="s">
        <v>309</v>
      </c>
      <c r="N209" s="276">
        <v>1396</v>
      </c>
      <c r="O209" s="5">
        <v>0</v>
      </c>
      <c r="Q209" s="280" t="s">
        <v>309</v>
      </c>
      <c r="R209" s="276">
        <v>3068</v>
      </c>
      <c r="S209" s="5">
        <v>0</v>
      </c>
      <c r="AE209"/>
    </row>
    <row r="210" spans="1:31" ht="15.75" x14ac:dyDescent="0.25">
      <c r="A210" s="280" t="s">
        <v>119</v>
      </c>
      <c r="B210" s="276">
        <v>369</v>
      </c>
      <c r="C210" s="5">
        <v>0</v>
      </c>
      <c r="E210" s="280" t="s">
        <v>309</v>
      </c>
      <c r="F210" s="276">
        <v>968</v>
      </c>
      <c r="G210" s="5">
        <v>0</v>
      </c>
      <c r="I210" s="280" t="s">
        <v>309</v>
      </c>
      <c r="J210" s="276">
        <v>372</v>
      </c>
      <c r="K210" s="5">
        <v>0</v>
      </c>
      <c r="M210" s="280" t="s">
        <v>309</v>
      </c>
      <c r="N210" s="276">
        <v>1104</v>
      </c>
      <c r="O210" s="5">
        <v>0</v>
      </c>
      <c r="Q210" s="280" t="s">
        <v>309</v>
      </c>
      <c r="R210" s="276">
        <v>2813</v>
      </c>
      <c r="S210" s="5">
        <v>0</v>
      </c>
      <c r="AE210"/>
    </row>
    <row r="211" spans="1:31" ht="15.75" x14ac:dyDescent="0.25">
      <c r="A211" s="280" t="s">
        <v>119</v>
      </c>
      <c r="B211" s="276">
        <v>352</v>
      </c>
      <c r="C211" s="5">
        <v>0</v>
      </c>
      <c r="E211" s="280" t="s">
        <v>309</v>
      </c>
      <c r="F211" s="276">
        <v>514</v>
      </c>
      <c r="G211" s="5">
        <v>0</v>
      </c>
      <c r="I211" s="280" t="s">
        <v>309</v>
      </c>
      <c r="J211" s="276">
        <v>484</v>
      </c>
      <c r="K211" s="5">
        <v>0</v>
      </c>
      <c r="M211" s="280" t="s">
        <v>309</v>
      </c>
      <c r="N211" s="276">
        <v>1644</v>
      </c>
      <c r="O211" s="5">
        <v>0</v>
      </c>
      <c r="Q211" s="280" t="s">
        <v>309</v>
      </c>
      <c r="R211" s="276">
        <v>2994</v>
      </c>
      <c r="S211" s="5">
        <v>0</v>
      </c>
      <c r="AE211"/>
    </row>
    <row r="212" spans="1:31" ht="15.75" x14ac:dyDescent="0.25">
      <c r="A212" s="280" t="s">
        <v>119</v>
      </c>
      <c r="B212" s="276">
        <v>434</v>
      </c>
      <c r="C212" s="5">
        <v>0</v>
      </c>
      <c r="E212" s="280" t="s">
        <v>309</v>
      </c>
      <c r="F212" s="276">
        <v>383</v>
      </c>
      <c r="G212" s="5">
        <v>0</v>
      </c>
      <c r="I212" s="280" t="s">
        <v>309</v>
      </c>
      <c r="J212" s="276">
        <v>323</v>
      </c>
      <c r="K212" s="5">
        <v>0</v>
      </c>
      <c r="M212" s="280" t="s">
        <v>309</v>
      </c>
      <c r="N212" s="276">
        <v>938</v>
      </c>
      <c r="O212" s="5">
        <v>0</v>
      </c>
      <c r="Q212" s="280" t="s">
        <v>309</v>
      </c>
      <c r="R212" s="276">
        <v>2078</v>
      </c>
      <c r="S212" s="5">
        <v>0</v>
      </c>
      <c r="AE212"/>
    </row>
    <row r="213" spans="1:31" ht="15.75" x14ac:dyDescent="0.25">
      <c r="A213" s="280" t="s">
        <v>119</v>
      </c>
      <c r="B213" s="276">
        <v>473</v>
      </c>
      <c r="C213" s="5">
        <v>0</v>
      </c>
      <c r="E213" s="280" t="s">
        <v>309</v>
      </c>
      <c r="F213" s="276">
        <v>704</v>
      </c>
      <c r="G213" s="5">
        <v>0</v>
      </c>
      <c r="I213" s="280" t="s">
        <v>309</v>
      </c>
      <c r="J213" s="276">
        <v>1482</v>
      </c>
      <c r="K213" s="5">
        <v>0</v>
      </c>
      <c r="M213" s="280" t="s">
        <v>309</v>
      </c>
      <c r="N213" s="276">
        <v>2152</v>
      </c>
      <c r="O213" s="5">
        <v>0</v>
      </c>
      <c r="Q213" s="280" t="s">
        <v>309</v>
      </c>
      <c r="R213" s="276">
        <v>4811</v>
      </c>
      <c r="S213" s="5">
        <v>0</v>
      </c>
      <c r="AE213"/>
    </row>
    <row r="214" spans="1:31" ht="15.75" x14ac:dyDescent="0.25">
      <c r="A214" s="280" t="s">
        <v>119</v>
      </c>
      <c r="B214" s="276">
        <v>532</v>
      </c>
      <c r="C214" s="5">
        <v>0</v>
      </c>
      <c r="E214" s="280" t="s">
        <v>309</v>
      </c>
      <c r="F214" s="276">
        <v>1297</v>
      </c>
      <c r="G214" s="5">
        <v>0</v>
      </c>
      <c r="I214" s="280" t="s">
        <v>309</v>
      </c>
      <c r="J214" s="276">
        <v>716</v>
      </c>
      <c r="K214" s="5">
        <v>0</v>
      </c>
      <c r="M214" s="280" t="s">
        <v>309</v>
      </c>
      <c r="N214" s="276">
        <v>886</v>
      </c>
      <c r="O214" s="5">
        <v>0</v>
      </c>
      <c r="Q214" s="280" t="s">
        <v>309</v>
      </c>
      <c r="R214" s="276">
        <v>3431</v>
      </c>
      <c r="S214" s="5">
        <v>0</v>
      </c>
      <c r="AE214"/>
    </row>
    <row r="215" spans="1:31" ht="15.75" x14ac:dyDescent="0.25">
      <c r="A215" s="280" t="s">
        <v>119</v>
      </c>
      <c r="B215" s="276">
        <v>391</v>
      </c>
      <c r="C215" s="5">
        <v>0</v>
      </c>
      <c r="E215" s="280" t="s">
        <v>309</v>
      </c>
      <c r="F215" s="276">
        <v>814</v>
      </c>
      <c r="G215" s="5">
        <v>0</v>
      </c>
      <c r="I215" s="280" t="s">
        <v>309</v>
      </c>
      <c r="J215" s="276">
        <v>499</v>
      </c>
      <c r="K215" s="5">
        <v>0</v>
      </c>
      <c r="M215" s="280" t="s">
        <v>309</v>
      </c>
      <c r="N215" s="276">
        <v>1911</v>
      </c>
      <c r="O215" s="5">
        <v>0</v>
      </c>
      <c r="Q215" s="280" t="s">
        <v>309</v>
      </c>
      <c r="R215" s="276">
        <v>3615</v>
      </c>
      <c r="S215" s="5">
        <v>0</v>
      </c>
      <c r="AE215"/>
    </row>
    <row r="216" spans="1:31" ht="15.75" x14ac:dyDescent="0.25">
      <c r="A216" s="280" t="s">
        <v>119</v>
      </c>
      <c r="B216" s="276">
        <v>391</v>
      </c>
      <c r="C216" s="5">
        <v>0</v>
      </c>
      <c r="E216" s="280" t="s">
        <v>309</v>
      </c>
      <c r="F216" s="276">
        <v>1380</v>
      </c>
      <c r="G216" s="5">
        <v>0</v>
      </c>
      <c r="I216" s="280" t="s">
        <v>309</v>
      </c>
      <c r="J216" s="276">
        <v>408</v>
      </c>
      <c r="K216" s="5">
        <v>0</v>
      </c>
      <c r="M216" s="280" t="s">
        <v>309</v>
      </c>
      <c r="N216" s="276">
        <v>887</v>
      </c>
      <c r="O216" s="5">
        <v>0</v>
      </c>
      <c r="Q216" s="280" t="s">
        <v>309</v>
      </c>
      <c r="R216" s="276">
        <v>3066</v>
      </c>
      <c r="S216" s="5">
        <v>0</v>
      </c>
      <c r="AE216"/>
    </row>
    <row r="217" spans="1:31" ht="15.75" x14ac:dyDescent="0.25">
      <c r="A217" s="280" t="s">
        <v>119</v>
      </c>
      <c r="B217" s="276">
        <v>463</v>
      </c>
      <c r="C217" s="5">
        <v>0</v>
      </c>
      <c r="E217" s="280" t="s">
        <v>309</v>
      </c>
      <c r="F217" s="276">
        <v>552</v>
      </c>
      <c r="G217" s="5">
        <v>0</v>
      </c>
      <c r="I217" s="280" t="s">
        <v>309</v>
      </c>
      <c r="J217" s="276">
        <v>181</v>
      </c>
      <c r="K217" s="5">
        <v>0</v>
      </c>
      <c r="M217" s="280" t="s">
        <v>309</v>
      </c>
      <c r="N217" s="276">
        <v>1952</v>
      </c>
      <c r="O217" s="5">
        <v>0</v>
      </c>
      <c r="Q217" s="280" t="s">
        <v>309</v>
      </c>
      <c r="R217" s="276">
        <v>3148</v>
      </c>
      <c r="S217" s="5">
        <v>0</v>
      </c>
      <c r="AE217"/>
    </row>
    <row r="218" spans="1:31" ht="15.75" x14ac:dyDescent="0.25">
      <c r="A218" s="280" t="s">
        <v>119</v>
      </c>
      <c r="B218" s="276">
        <v>211</v>
      </c>
      <c r="C218" s="5">
        <v>0</v>
      </c>
      <c r="E218" s="280" t="s">
        <v>309</v>
      </c>
      <c r="F218" s="276">
        <v>289</v>
      </c>
      <c r="G218" s="5">
        <v>0</v>
      </c>
      <c r="I218" s="280" t="s">
        <v>309</v>
      </c>
      <c r="J218" s="276">
        <v>623</v>
      </c>
      <c r="K218" s="5">
        <v>0</v>
      </c>
      <c r="M218" s="280" t="s">
        <v>309</v>
      </c>
      <c r="N218" s="276">
        <v>2353</v>
      </c>
      <c r="O218" s="5">
        <v>0</v>
      </c>
      <c r="Q218" s="280" t="s">
        <v>309</v>
      </c>
      <c r="R218" s="276">
        <v>3476</v>
      </c>
      <c r="S218" s="5">
        <v>0</v>
      </c>
      <c r="AE218"/>
    </row>
    <row r="219" spans="1:31" ht="15.75" x14ac:dyDescent="0.25">
      <c r="A219" s="280" t="s">
        <v>119</v>
      </c>
      <c r="B219" s="276">
        <v>367</v>
      </c>
      <c r="C219" s="5">
        <v>0</v>
      </c>
      <c r="E219" s="280" t="s">
        <v>309</v>
      </c>
      <c r="F219" s="276">
        <v>395</v>
      </c>
      <c r="G219" s="5">
        <v>0</v>
      </c>
      <c r="I219" s="280" t="s">
        <v>309</v>
      </c>
      <c r="J219" s="276">
        <v>556</v>
      </c>
      <c r="K219" s="5">
        <v>0</v>
      </c>
      <c r="M219" s="280" t="s">
        <v>309</v>
      </c>
      <c r="N219" s="276">
        <v>1281</v>
      </c>
      <c r="O219" s="5">
        <v>0</v>
      </c>
      <c r="Q219" s="280" t="s">
        <v>309</v>
      </c>
      <c r="R219" s="276">
        <v>2599</v>
      </c>
      <c r="S219" s="5">
        <v>0</v>
      </c>
      <c r="AE219"/>
    </row>
    <row r="220" spans="1:31" ht="15.75" x14ac:dyDescent="0.25">
      <c r="A220" s="280" t="s">
        <v>119</v>
      </c>
      <c r="B220" s="276">
        <v>648</v>
      </c>
      <c r="C220" s="5">
        <v>0</v>
      </c>
      <c r="E220" s="280" t="s">
        <v>309</v>
      </c>
      <c r="F220" s="276">
        <v>612</v>
      </c>
      <c r="G220" s="5">
        <v>0</v>
      </c>
      <c r="I220" s="280" t="s">
        <v>309</v>
      </c>
      <c r="J220" s="276">
        <v>831</v>
      </c>
      <c r="K220" s="5">
        <v>0</v>
      </c>
      <c r="M220" s="280" t="s">
        <v>309</v>
      </c>
      <c r="N220" s="276">
        <v>1988</v>
      </c>
      <c r="O220" s="5">
        <v>0</v>
      </c>
      <c r="Q220" s="280" t="s">
        <v>309</v>
      </c>
      <c r="R220" s="276">
        <v>4079</v>
      </c>
      <c r="S220" s="5">
        <v>0</v>
      </c>
      <c r="AE220"/>
    </row>
    <row r="221" spans="1:31" ht="15.75" x14ac:dyDescent="0.25">
      <c r="A221" s="280" t="s">
        <v>119</v>
      </c>
      <c r="B221" s="276">
        <v>363</v>
      </c>
      <c r="C221" s="5">
        <v>0</v>
      </c>
      <c r="E221" s="280" t="s">
        <v>309</v>
      </c>
      <c r="F221" s="276">
        <v>211</v>
      </c>
      <c r="G221" s="5">
        <v>0</v>
      </c>
      <c r="I221" s="280" t="s">
        <v>309</v>
      </c>
      <c r="J221" s="276">
        <v>149</v>
      </c>
      <c r="K221" s="5">
        <v>0</v>
      </c>
      <c r="M221" s="280" t="s">
        <v>309</v>
      </c>
      <c r="N221" s="276">
        <v>856</v>
      </c>
      <c r="O221" s="5">
        <v>0</v>
      </c>
      <c r="Q221" s="280" t="s">
        <v>309</v>
      </c>
      <c r="R221" s="276">
        <v>1579</v>
      </c>
      <c r="S221" s="5">
        <v>0</v>
      </c>
      <c r="AE221"/>
    </row>
    <row r="222" spans="1:31" ht="15.75" x14ac:dyDescent="0.25">
      <c r="A222" s="280" t="s">
        <v>119</v>
      </c>
      <c r="B222" s="276">
        <v>350</v>
      </c>
      <c r="C222" s="5">
        <v>0</v>
      </c>
      <c r="E222" s="280" t="s">
        <v>309</v>
      </c>
      <c r="F222" s="276">
        <v>105</v>
      </c>
      <c r="G222" s="5">
        <v>0</v>
      </c>
      <c r="I222" s="280" t="s">
        <v>309</v>
      </c>
      <c r="J222" s="276">
        <v>304</v>
      </c>
      <c r="K222" s="5">
        <v>0</v>
      </c>
      <c r="M222" s="280" t="s">
        <v>309</v>
      </c>
      <c r="N222" s="276">
        <v>884</v>
      </c>
      <c r="O222" s="5">
        <v>0</v>
      </c>
      <c r="Q222" s="280" t="s">
        <v>309</v>
      </c>
      <c r="R222" s="276">
        <v>1643</v>
      </c>
      <c r="S222" s="5">
        <v>0</v>
      </c>
      <c r="AE222"/>
    </row>
    <row r="223" spans="1:31" ht="15.75" x14ac:dyDescent="0.25">
      <c r="A223" s="280" t="s">
        <v>119</v>
      </c>
      <c r="B223" s="276">
        <v>603</v>
      </c>
      <c r="C223" s="5">
        <v>0</v>
      </c>
      <c r="E223" s="280" t="s">
        <v>309</v>
      </c>
      <c r="F223" s="276">
        <v>706</v>
      </c>
      <c r="G223" s="5">
        <v>0</v>
      </c>
      <c r="I223" s="280" t="s">
        <v>309</v>
      </c>
      <c r="J223" s="276">
        <v>618</v>
      </c>
      <c r="K223" s="5">
        <v>0</v>
      </c>
      <c r="M223" s="280" t="s">
        <v>309</v>
      </c>
      <c r="N223" s="276">
        <v>872</v>
      </c>
      <c r="O223" s="5">
        <v>0</v>
      </c>
      <c r="Q223" s="280" t="s">
        <v>309</v>
      </c>
      <c r="R223" s="276">
        <v>2799</v>
      </c>
      <c r="S223" s="5">
        <v>0</v>
      </c>
      <c r="AE223"/>
    </row>
    <row r="224" spans="1:31" ht="15.75" x14ac:dyDescent="0.25">
      <c r="A224" s="280" t="s">
        <v>119</v>
      </c>
      <c r="B224" s="276">
        <v>258</v>
      </c>
      <c r="C224" s="5">
        <v>0</v>
      </c>
      <c r="E224" s="280" t="s">
        <v>309</v>
      </c>
      <c r="F224" s="276">
        <v>874</v>
      </c>
      <c r="G224" s="5">
        <v>0</v>
      </c>
      <c r="I224" s="280" t="s">
        <v>309</v>
      </c>
      <c r="J224" s="276">
        <v>1023</v>
      </c>
      <c r="K224" s="5">
        <v>0</v>
      </c>
      <c r="M224" s="280" t="s">
        <v>309</v>
      </c>
      <c r="N224" s="276">
        <v>902</v>
      </c>
      <c r="O224" s="5">
        <v>0</v>
      </c>
      <c r="Q224" s="280" t="s">
        <v>309</v>
      </c>
      <c r="R224" s="276">
        <v>3057</v>
      </c>
      <c r="S224" s="5">
        <v>0</v>
      </c>
      <c r="AE224"/>
    </row>
    <row r="225" spans="1:31" ht="15.75" x14ac:dyDescent="0.25">
      <c r="A225" s="280" t="s">
        <v>119</v>
      </c>
      <c r="B225" s="276">
        <v>384</v>
      </c>
      <c r="C225" s="5">
        <v>0</v>
      </c>
      <c r="E225" s="280" t="s">
        <v>309</v>
      </c>
      <c r="F225" s="276">
        <v>392</v>
      </c>
      <c r="G225" s="5">
        <v>0</v>
      </c>
      <c r="I225" s="280" t="s">
        <v>309</v>
      </c>
      <c r="J225" s="276">
        <v>648</v>
      </c>
      <c r="K225" s="5">
        <v>0</v>
      </c>
      <c r="M225" s="280" t="s">
        <v>309</v>
      </c>
      <c r="N225" s="276">
        <v>1559</v>
      </c>
      <c r="O225" s="5">
        <v>0</v>
      </c>
      <c r="Q225" s="280" t="s">
        <v>309</v>
      </c>
      <c r="R225" s="276">
        <v>2983</v>
      </c>
      <c r="S225" s="5">
        <v>0</v>
      </c>
      <c r="AE225"/>
    </row>
    <row r="226" spans="1:31" ht="15.75" x14ac:dyDescent="0.25">
      <c r="A226" s="280" t="s">
        <v>119</v>
      </c>
      <c r="B226" s="276">
        <v>472</v>
      </c>
      <c r="C226" s="5">
        <v>0</v>
      </c>
      <c r="E226" s="280" t="s">
        <v>309</v>
      </c>
      <c r="F226" s="276">
        <v>891</v>
      </c>
      <c r="G226" s="5">
        <v>0</v>
      </c>
      <c r="I226" s="280" t="s">
        <v>309</v>
      </c>
      <c r="J226" s="276">
        <v>553</v>
      </c>
      <c r="K226" s="5">
        <v>0</v>
      </c>
      <c r="M226" s="280" t="s">
        <v>309</v>
      </c>
      <c r="N226" s="276">
        <v>626</v>
      </c>
      <c r="O226" s="5">
        <v>0</v>
      </c>
      <c r="Q226" s="280" t="s">
        <v>309</v>
      </c>
      <c r="R226" s="276">
        <v>2542</v>
      </c>
      <c r="S226" s="5">
        <v>0</v>
      </c>
      <c r="AE226"/>
    </row>
    <row r="227" spans="1:31" ht="15.75" x14ac:dyDescent="0.25">
      <c r="A227" s="280" t="s">
        <v>119</v>
      </c>
      <c r="B227" s="276">
        <v>332</v>
      </c>
      <c r="C227" s="5">
        <v>0</v>
      </c>
      <c r="E227" s="280" t="s">
        <v>309</v>
      </c>
      <c r="F227" s="276">
        <v>1070</v>
      </c>
      <c r="G227" s="5">
        <v>0</v>
      </c>
      <c r="I227" s="280" t="s">
        <v>309</v>
      </c>
      <c r="J227" s="276">
        <v>828</v>
      </c>
      <c r="K227" s="5">
        <v>0</v>
      </c>
      <c r="M227" s="280" t="s">
        <v>309</v>
      </c>
      <c r="N227" s="276">
        <v>492</v>
      </c>
      <c r="O227" s="5">
        <v>0</v>
      </c>
      <c r="Q227" s="280" t="s">
        <v>309</v>
      </c>
      <c r="R227" s="276">
        <v>2722</v>
      </c>
      <c r="S227" s="5">
        <v>0</v>
      </c>
      <c r="AE227"/>
    </row>
    <row r="228" spans="1:31" ht="15.75" x14ac:dyDescent="0.25">
      <c r="A228" s="280" t="s">
        <v>119</v>
      </c>
      <c r="B228" s="276">
        <v>533</v>
      </c>
      <c r="C228" s="5">
        <v>0</v>
      </c>
      <c r="E228" s="280" t="s">
        <v>309</v>
      </c>
      <c r="F228" s="276">
        <v>745</v>
      </c>
      <c r="G228" s="5">
        <v>0</v>
      </c>
      <c r="I228" s="280" t="s">
        <v>309</v>
      </c>
      <c r="J228" s="276">
        <v>764</v>
      </c>
      <c r="K228" s="5">
        <v>0</v>
      </c>
      <c r="M228" s="280" t="s">
        <v>309</v>
      </c>
      <c r="N228" s="276">
        <v>900</v>
      </c>
      <c r="O228" s="5">
        <v>0</v>
      </c>
      <c r="Q228" s="280" t="s">
        <v>309</v>
      </c>
      <c r="R228" s="276">
        <v>2942</v>
      </c>
      <c r="S228" s="5">
        <v>0</v>
      </c>
      <c r="AE228"/>
    </row>
    <row r="229" spans="1:31" ht="15.75" x14ac:dyDescent="0.25">
      <c r="A229" s="280" t="s">
        <v>119</v>
      </c>
      <c r="B229" s="276">
        <v>503</v>
      </c>
      <c r="C229" s="5">
        <v>0</v>
      </c>
      <c r="E229" s="280" t="s">
        <v>309</v>
      </c>
      <c r="F229" s="276">
        <v>862</v>
      </c>
      <c r="G229" s="5">
        <v>0</v>
      </c>
      <c r="I229" s="280" t="s">
        <v>309</v>
      </c>
      <c r="J229" s="276">
        <v>599</v>
      </c>
      <c r="K229" s="5">
        <v>0</v>
      </c>
      <c r="M229" s="280" t="s">
        <v>309</v>
      </c>
      <c r="N229" s="276">
        <v>910</v>
      </c>
      <c r="O229" s="5">
        <v>0</v>
      </c>
      <c r="Q229" s="280" t="s">
        <v>309</v>
      </c>
      <c r="R229" s="276">
        <v>2874</v>
      </c>
      <c r="S229" s="5">
        <v>0</v>
      </c>
      <c r="AE229"/>
    </row>
    <row r="230" spans="1:31" ht="15.75" x14ac:dyDescent="0.25">
      <c r="A230" s="280" t="s">
        <v>119</v>
      </c>
      <c r="B230" s="276">
        <v>282</v>
      </c>
      <c r="C230" s="5">
        <v>0</v>
      </c>
      <c r="E230" s="280" t="s">
        <v>309</v>
      </c>
      <c r="F230" s="276">
        <v>658</v>
      </c>
      <c r="G230" s="5">
        <v>0</v>
      </c>
      <c r="I230" s="280" t="s">
        <v>309</v>
      </c>
      <c r="J230" s="276">
        <v>1115</v>
      </c>
      <c r="K230" s="5">
        <v>0</v>
      </c>
      <c r="M230" s="280" t="s">
        <v>309</v>
      </c>
      <c r="N230" s="276">
        <v>924</v>
      </c>
      <c r="O230" s="5">
        <v>0</v>
      </c>
      <c r="Q230" s="280" t="s">
        <v>309</v>
      </c>
      <c r="R230" s="276">
        <v>2979</v>
      </c>
      <c r="S230" s="5">
        <v>0</v>
      </c>
      <c r="AE230"/>
    </row>
    <row r="231" spans="1:31" ht="15.75" x14ac:dyDescent="0.25">
      <c r="A231" s="280" t="s">
        <v>119</v>
      </c>
      <c r="B231" s="276">
        <v>359</v>
      </c>
      <c r="C231" s="5">
        <v>0</v>
      </c>
      <c r="E231" s="280" t="s">
        <v>309</v>
      </c>
      <c r="F231" s="276">
        <v>786</v>
      </c>
      <c r="G231" s="5">
        <v>0</v>
      </c>
      <c r="I231" s="280" t="s">
        <v>309</v>
      </c>
      <c r="J231" s="276">
        <v>188</v>
      </c>
      <c r="K231" s="5">
        <v>0</v>
      </c>
      <c r="M231" s="280" t="s">
        <v>309</v>
      </c>
      <c r="N231" s="276">
        <v>1028</v>
      </c>
      <c r="O231" s="5">
        <v>0</v>
      </c>
      <c r="Q231" s="280" t="s">
        <v>309</v>
      </c>
      <c r="R231" s="276">
        <v>2361</v>
      </c>
      <c r="S231" s="5">
        <v>0</v>
      </c>
      <c r="AE231"/>
    </row>
    <row r="232" spans="1:31" ht="15.75" x14ac:dyDescent="0.25">
      <c r="A232" s="280" t="s">
        <v>119</v>
      </c>
      <c r="B232" s="276">
        <v>212</v>
      </c>
      <c r="C232" s="5">
        <v>0</v>
      </c>
      <c r="E232" s="280" t="s">
        <v>309</v>
      </c>
      <c r="F232" s="276">
        <v>810</v>
      </c>
      <c r="G232" s="5">
        <v>0</v>
      </c>
      <c r="I232" s="280" t="s">
        <v>309</v>
      </c>
      <c r="J232" s="276">
        <v>1096</v>
      </c>
      <c r="K232" s="5">
        <v>0</v>
      </c>
      <c r="M232" s="280" t="s">
        <v>309</v>
      </c>
      <c r="N232" s="276">
        <v>881</v>
      </c>
      <c r="O232" s="5">
        <v>0</v>
      </c>
      <c r="Q232" s="280" t="s">
        <v>309</v>
      </c>
      <c r="R232" s="276">
        <v>2999</v>
      </c>
      <c r="S232" s="5">
        <v>0</v>
      </c>
      <c r="AE232"/>
    </row>
    <row r="233" spans="1:31" ht="15.75" x14ac:dyDescent="0.25">
      <c r="A233" s="280" t="s">
        <v>119</v>
      </c>
      <c r="B233" s="276">
        <v>345</v>
      </c>
      <c r="C233" s="5">
        <v>0</v>
      </c>
      <c r="E233" s="280" t="s">
        <v>309</v>
      </c>
      <c r="F233" s="276">
        <v>744</v>
      </c>
      <c r="G233" s="5">
        <v>0</v>
      </c>
      <c r="I233" s="280" t="s">
        <v>309</v>
      </c>
      <c r="J233" s="276">
        <v>444</v>
      </c>
      <c r="K233" s="5">
        <v>0</v>
      </c>
      <c r="M233" s="280" t="s">
        <v>309</v>
      </c>
      <c r="N233" s="276">
        <v>1193</v>
      </c>
      <c r="O233" s="5">
        <v>0</v>
      </c>
      <c r="Q233" s="280" t="s">
        <v>309</v>
      </c>
      <c r="R233" s="276">
        <v>2726</v>
      </c>
      <c r="S233" s="5">
        <v>0</v>
      </c>
      <c r="AE233"/>
    </row>
    <row r="234" spans="1:31" ht="15.75" x14ac:dyDescent="0.25">
      <c r="A234" s="280" t="s">
        <v>119</v>
      </c>
      <c r="B234" s="276">
        <v>399</v>
      </c>
      <c r="C234" s="5">
        <v>0</v>
      </c>
      <c r="E234" s="280" t="s">
        <v>309</v>
      </c>
      <c r="F234" s="276">
        <v>556</v>
      </c>
      <c r="G234" s="5">
        <v>0</v>
      </c>
      <c r="I234" s="280" t="s">
        <v>309</v>
      </c>
      <c r="J234" s="276">
        <v>371</v>
      </c>
      <c r="K234" s="5">
        <v>0</v>
      </c>
      <c r="M234" s="280" t="s">
        <v>309</v>
      </c>
      <c r="N234" s="276">
        <v>1098</v>
      </c>
      <c r="O234" s="5">
        <v>0</v>
      </c>
      <c r="Q234" s="280" t="s">
        <v>309</v>
      </c>
      <c r="R234" s="276">
        <v>2424</v>
      </c>
      <c r="S234" s="5">
        <v>0</v>
      </c>
      <c r="AE234"/>
    </row>
    <row r="235" spans="1:31" ht="15.75" x14ac:dyDescent="0.25">
      <c r="A235" s="280" t="s">
        <v>119</v>
      </c>
      <c r="B235" s="276">
        <v>425</v>
      </c>
      <c r="C235" s="5">
        <v>0</v>
      </c>
      <c r="E235" s="280" t="s">
        <v>309</v>
      </c>
      <c r="F235" s="276">
        <v>961</v>
      </c>
      <c r="G235" s="5">
        <v>0</v>
      </c>
      <c r="I235" s="280" t="s">
        <v>309</v>
      </c>
      <c r="J235" s="276">
        <v>721</v>
      </c>
      <c r="K235" s="5">
        <v>0</v>
      </c>
      <c r="M235" s="280" t="s">
        <v>309</v>
      </c>
      <c r="N235" s="276">
        <v>776</v>
      </c>
      <c r="O235" s="5">
        <v>0</v>
      </c>
      <c r="Q235" s="280" t="s">
        <v>309</v>
      </c>
      <c r="R235" s="276">
        <v>2883</v>
      </c>
      <c r="S235" s="5">
        <v>0</v>
      </c>
      <c r="AE235"/>
    </row>
    <row r="236" spans="1:31" ht="15.75" x14ac:dyDescent="0.25">
      <c r="A236" s="280" t="s">
        <v>119</v>
      </c>
      <c r="B236" s="276">
        <v>537</v>
      </c>
      <c r="C236" s="5">
        <v>0</v>
      </c>
      <c r="E236" s="280" t="s">
        <v>309</v>
      </c>
      <c r="F236" s="276">
        <v>196</v>
      </c>
      <c r="G236" s="5">
        <v>0</v>
      </c>
      <c r="I236" s="280" t="s">
        <v>309</v>
      </c>
      <c r="J236" s="276">
        <v>532</v>
      </c>
      <c r="K236" s="5">
        <v>0</v>
      </c>
      <c r="M236" s="280" t="s">
        <v>309</v>
      </c>
      <c r="N236" s="276">
        <v>1964</v>
      </c>
      <c r="O236" s="5">
        <v>0</v>
      </c>
      <c r="Q236" s="280" t="s">
        <v>309</v>
      </c>
      <c r="R236" s="276">
        <v>3229</v>
      </c>
      <c r="S236" s="5">
        <v>0</v>
      </c>
      <c r="AE236"/>
    </row>
    <row r="237" spans="1:31" ht="15.75" x14ac:dyDescent="0.25">
      <c r="A237" s="280" t="s">
        <v>119</v>
      </c>
      <c r="B237" s="276">
        <v>304</v>
      </c>
      <c r="C237" s="5">
        <v>0</v>
      </c>
      <c r="E237" s="280" t="s">
        <v>309</v>
      </c>
      <c r="F237" s="276">
        <v>880</v>
      </c>
      <c r="G237" s="5">
        <v>0</v>
      </c>
      <c r="I237" s="280" t="s">
        <v>309</v>
      </c>
      <c r="J237" s="276">
        <v>460</v>
      </c>
      <c r="K237" s="5">
        <v>0</v>
      </c>
      <c r="M237" s="280" t="s">
        <v>309</v>
      </c>
      <c r="N237" s="276">
        <v>1130</v>
      </c>
      <c r="O237" s="5">
        <v>0</v>
      </c>
      <c r="Q237" s="280" t="s">
        <v>309</v>
      </c>
      <c r="R237" s="276">
        <v>2774</v>
      </c>
      <c r="S237" s="5">
        <v>0</v>
      </c>
      <c r="AE237"/>
    </row>
    <row r="238" spans="1:31" ht="15.75" x14ac:dyDescent="0.25">
      <c r="A238" s="280" t="s">
        <v>119</v>
      </c>
      <c r="B238" s="276">
        <v>294</v>
      </c>
      <c r="C238" s="5">
        <v>0</v>
      </c>
      <c r="E238" s="280" t="s">
        <v>309</v>
      </c>
      <c r="F238" s="276">
        <v>122</v>
      </c>
      <c r="G238" s="5">
        <v>0</v>
      </c>
      <c r="I238" s="280" t="s">
        <v>309</v>
      </c>
      <c r="J238" s="276">
        <v>408</v>
      </c>
      <c r="K238" s="5">
        <v>0</v>
      </c>
      <c r="M238" s="280" t="s">
        <v>309</v>
      </c>
      <c r="N238" s="276">
        <v>800</v>
      </c>
      <c r="O238" s="5">
        <v>0</v>
      </c>
      <c r="Q238" s="280" t="s">
        <v>309</v>
      </c>
      <c r="R238" s="276">
        <v>1624</v>
      </c>
      <c r="S238" s="5">
        <v>0</v>
      </c>
      <c r="AE238"/>
    </row>
    <row r="239" spans="1:31" ht="15.75" x14ac:dyDescent="0.25">
      <c r="A239" s="280" t="s">
        <v>119</v>
      </c>
      <c r="B239" s="276">
        <v>257</v>
      </c>
      <c r="C239" s="5">
        <v>0</v>
      </c>
      <c r="E239" s="280" t="s">
        <v>309</v>
      </c>
      <c r="F239" s="276">
        <v>986</v>
      </c>
      <c r="G239" s="5">
        <v>0</v>
      </c>
      <c r="I239" s="280" t="s">
        <v>309</v>
      </c>
      <c r="J239" s="276">
        <v>298</v>
      </c>
      <c r="K239" s="5">
        <v>0</v>
      </c>
      <c r="M239" s="280" t="s">
        <v>309</v>
      </c>
      <c r="N239" s="276">
        <v>1381</v>
      </c>
      <c r="O239" s="5">
        <v>0</v>
      </c>
      <c r="Q239" s="280" t="s">
        <v>309</v>
      </c>
      <c r="R239" s="276">
        <v>2922</v>
      </c>
      <c r="S239" s="5">
        <v>0</v>
      </c>
      <c r="AE239"/>
    </row>
    <row r="240" spans="1:31" ht="15.75" x14ac:dyDescent="0.25">
      <c r="A240" s="280" t="s">
        <v>119</v>
      </c>
      <c r="B240" s="276">
        <v>307</v>
      </c>
      <c r="C240" s="5">
        <v>0</v>
      </c>
      <c r="E240" s="280" t="s">
        <v>309</v>
      </c>
      <c r="F240" s="276">
        <v>298</v>
      </c>
      <c r="G240" s="5">
        <v>0</v>
      </c>
      <c r="I240" s="280" t="s">
        <v>309</v>
      </c>
      <c r="J240" s="276">
        <v>477</v>
      </c>
      <c r="K240" s="5">
        <v>0</v>
      </c>
      <c r="M240" s="280" t="s">
        <v>309</v>
      </c>
      <c r="N240" s="276">
        <v>1164</v>
      </c>
      <c r="O240" s="5">
        <v>0</v>
      </c>
      <c r="Q240" s="280" t="s">
        <v>309</v>
      </c>
      <c r="R240" s="276">
        <v>2246</v>
      </c>
      <c r="S240" s="5">
        <v>0</v>
      </c>
      <c r="AE240"/>
    </row>
    <row r="241" spans="1:31" ht="15.75" x14ac:dyDescent="0.25">
      <c r="A241" s="280" t="s">
        <v>119</v>
      </c>
      <c r="B241" s="276">
        <v>702</v>
      </c>
      <c r="C241" s="5">
        <v>0</v>
      </c>
      <c r="E241" s="280" t="s">
        <v>309</v>
      </c>
      <c r="F241" s="276">
        <v>262</v>
      </c>
      <c r="G241" s="5">
        <v>0</v>
      </c>
      <c r="I241" s="280" t="s">
        <v>309</v>
      </c>
      <c r="J241" s="276">
        <v>325</v>
      </c>
      <c r="K241" s="5">
        <v>0</v>
      </c>
      <c r="M241" s="280" t="s">
        <v>309</v>
      </c>
      <c r="N241" s="276">
        <v>737</v>
      </c>
      <c r="O241" s="5">
        <v>0</v>
      </c>
      <c r="Q241" s="280" t="s">
        <v>309</v>
      </c>
      <c r="R241" s="276">
        <v>2026</v>
      </c>
      <c r="S241" s="5">
        <v>0</v>
      </c>
      <c r="AE241"/>
    </row>
    <row r="242" spans="1:31" ht="15.75" x14ac:dyDescent="0.25">
      <c r="A242" s="280" t="s">
        <v>119</v>
      </c>
      <c r="B242" s="276">
        <v>376</v>
      </c>
      <c r="C242" s="5">
        <v>0</v>
      </c>
      <c r="E242" s="280" t="s">
        <v>309</v>
      </c>
      <c r="F242" s="276">
        <v>1519</v>
      </c>
      <c r="G242" s="5">
        <v>0</v>
      </c>
      <c r="I242" s="280" t="s">
        <v>309</v>
      </c>
      <c r="J242" s="276">
        <v>1073</v>
      </c>
      <c r="K242" s="5">
        <v>0</v>
      </c>
      <c r="M242" s="280" t="s">
        <v>309</v>
      </c>
      <c r="N242" s="276">
        <v>518</v>
      </c>
      <c r="O242" s="5">
        <v>0</v>
      </c>
      <c r="Q242" s="280" t="s">
        <v>309</v>
      </c>
      <c r="R242" s="276">
        <v>3486</v>
      </c>
      <c r="S242" s="5">
        <v>0</v>
      </c>
      <c r="AE242"/>
    </row>
    <row r="243" spans="1:31" ht="15.75" x14ac:dyDescent="0.25">
      <c r="A243" s="280" t="s">
        <v>119</v>
      </c>
      <c r="B243" s="276">
        <v>413</v>
      </c>
      <c r="C243" s="5">
        <v>0</v>
      </c>
      <c r="E243" s="280" t="s">
        <v>309</v>
      </c>
      <c r="F243" s="276">
        <v>810</v>
      </c>
      <c r="G243" s="5">
        <v>0</v>
      </c>
      <c r="I243" s="280" t="s">
        <v>309</v>
      </c>
      <c r="J243" s="276">
        <v>753</v>
      </c>
      <c r="K243" s="5">
        <v>0</v>
      </c>
      <c r="M243" s="280" t="s">
        <v>309</v>
      </c>
      <c r="N243" s="276">
        <v>800</v>
      </c>
      <c r="O243" s="5">
        <v>0</v>
      </c>
      <c r="Q243" s="280" t="s">
        <v>309</v>
      </c>
      <c r="R243" s="276">
        <v>2776</v>
      </c>
      <c r="S243" s="5">
        <v>0</v>
      </c>
      <c r="AE243"/>
    </row>
    <row r="244" spans="1:31" ht="15.75" x14ac:dyDescent="0.25">
      <c r="A244" s="280" t="s">
        <v>119</v>
      </c>
      <c r="B244" s="276">
        <v>482</v>
      </c>
      <c r="C244" s="5">
        <v>0</v>
      </c>
      <c r="E244" s="280" t="s">
        <v>309</v>
      </c>
      <c r="F244" s="276">
        <v>1032</v>
      </c>
      <c r="G244" s="5">
        <v>0</v>
      </c>
      <c r="I244" s="280" t="s">
        <v>309</v>
      </c>
      <c r="J244" s="276">
        <v>820</v>
      </c>
      <c r="K244" s="5">
        <v>0</v>
      </c>
      <c r="M244" s="280" t="s">
        <v>309</v>
      </c>
      <c r="N244" s="276">
        <v>1041</v>
      </c>
      <c r="O244" s="5">
        <v>0</v>
      </c>
      <c r="Q244" s="280" t="s">
        <v>309</v>
      </c>
      <c r="R244" s="276">
        <v>3375</v>
      </c>
      <c r="S244" s="5">
        <v>0</v>
      </c>
      <c r="AE244"/>
    </row>
    <row r="245" spans="1:31" ht="15.75" x14ac:dyDescent="0.25">
      <c r="A245" s="280" t="s">
        <v>119</v>
      </c>
      <c r="B245" s="276">
        <v>347</v>
      </c>
      <c r="C245" s="5">
        <v>0</v>
      </c>
      <c r="E245" s="280" t="s">
        <v>309</v>
      </c>
      <c r="F245" s="276">
        <v>600</v>
      </c>
      <c r="G245" s="5">
        <v>0</v>
      </c>
      <c r="I245" s="280" t="s">
        <v>309</v>
      </c>
      <c r="J245" s="276">
        <v>899</v>
      </c>
      <c r="K245" s="5">
        <v>0</v>
      </c>
      <c r="M245" s="280" t="s">
        <v>309</v>
      </c>
      <c r="N245" s="276">
        <v>1043</v>
      </c>
      <c r="O245" s="5">
        <v>0</v>
      </c>
      <c r="Q245" s="280" t="s">
        <v>309</v>
      </c>
      <c r="R245" s="276">
        <v>2889</v>
      </c>
      <c r="S245" s="5">
        <v>0</v>
      </c>
      <c r="AE245"/>
    </row>
    <row r="246" spans="1:31" ht="15.75" x14ac:dyDescent="0.25">
      <c r="A246" s="280" t="s">
        <v>119</v>
      </c>
      <c r="B246" s="276">
        <v>370</v>
      </c>
      <c r="C246" s="5">
        <v>0</v>
      </c>
      <c r="E246" s="280" t="s">
        <v>309</v>
      </c>
      <c r="F246" s="276">
        <v>893</v>
      </c>
      <c r="G246" s="5">
        <v>0</v>
      </c>
      <c r="I246" s="280" t="s">
        <v>309</v>
      </c>
      <c r="J246" s="276">
        <v>678</v>
      </c>
      <c r="K246" s="5">
        <v>0</v>
      </c>
      <c r="M246" s="280" t="s">
        <v>309</v>
      </c>
      <c r="N246" s="276">
        <v>1266</v>
      </c>
      <c r="O246" s="5">
        <v>0</v>
      </c>
      <c r="Q246" s="280" t="s">
        <v>309</v>
      </c>
      <c r="R246" s="276">
        <v>3207</v>
      </c>
      <c r="S246" s="5">
        <v>0</v>
      </c>
      <c r="AE246"/>
    </row>
    <row r="247" spans="1:31" ht="15.75" x14ac:dyDescent="0.25">
      <c r="A247" s="280" t="s">
        <v>119</v>
      </c>
      <c r="B247" s="276">
        <v>292</v>
      </c>
      <c r="C247" s="5">
        <v>0</v>
      </c>
      <c r="E247" s="280" t="s">
        <v>309</v>
      </c>
      <c r="F247" s="276">
        <v>757</v>
      </c>
      <c r="G247" s="5">
        <v>0</v>
      </c>
      <c r="I247" s="280" t="s">
        <v>309</v>
      </c>
      <c r="J247" s="276">
        <v>233</v>
      </c>
      <c r="K247" s="5">
        <v>0</v>
      </c>
      <c r="M247" s="280" t="s">
        <v>309</v>
      </c>
      <c r="N247" s="276">
        <v>1260</v>
      </c>
      <c r="O247" s="5">
        <v>0</v>
      </c>
      <c r="Q247" s="280" t="s">
        <v>309</v>
      </c>
      <c r="R247" s="276">
        <v>2542</v>
      </c>
      <c r="S247" s="5">
        <v>0</v>
      </c>
      <c r="AE247"/>
    </row>
    <row r="248" spans="1:31" ht="15.75" x14ac:dyDescent="0.25">
      <c r="A248" s="280" t="s">
        <v>119</v>
      </c>
      <c r="B248" s="276">
        <v>386</v>
      </c>
      <c r="C248" s="5">
        <v>0</v>
      </c>
      <c r="E248" s="280" t="s">
        <v>309</v>
      </c>
      <c r="F248" s="276">
        <v>336</v>
      </c>
      <c r="G248" s="5">
        <v>0</v>
      </c>
      <c r="I248" s="280" t="s">
        <v>309</v>
      </c>
      <c r="J248" s="276">
        <v>434</v>
      </c>
      <c r="K248" s="5">
        <v>0</v>
      </c>
      <c r="M248" s="280" t="s">
        <v>309</v>
      </c>
      <c r="N248" s="276">
        <v>1063</v>
      </c>
      <c r="O248" s="5">
        <v>0</v>
      </c>
      <c r="Q248" s="280" t="s">
        <v>309</v>
      </c>
      <c r="R248" s="276">
        <v>2219</v>
      </c>
      <c r="S248" s="5">
        <v>0</v>
      </c>
      <c r="AE248"/>
    </row>
    <row r="249" spans="1:31" ht="15.75" x14ac:dyDescent="0.25">
      <c r="A249" s="280" t="s">
        <v>119</v>
      </c>
      <c r="B249" s="276">
        <v>334</v>
      </c>
      <c r="C249" s="5">
        <v>0</v>
      </c>
      <c r="E249" s="280" t="s">
        <v>309</v>
      </c>
      <c r="F249" s="276">
        <v>573</v>
      </c>
      <c r="G249" s="5">
        <v>0</v>
      </c>
      <c r="I249" s="280" t="s">
        <v>309</v>
      </c>
      <c r="J249" s="276">
        <v>387</v>
      </c>
      <c r="K249" s="5">
        <v>0</v>
      </c>
      <c r="M249" s="280" t="s">
        <v>309</v>
      </c>
      <c r="N249" s="276">
        <v>637</v>
      </c>
      <c r="O249" s="5">
        <v>0</v>
      </c>
      <c r="Q249" s="280" t="s">
        <v>309</v>
      </c>
      <c r="R249" s="276">
        <v>1931</v>
      </c>
      <c r="S249" s="5">
        <v>0</v>
      </c>
      <c r="AE249"/>
    </row>
    <row r="250" spans="1:31" ht="15.75" x14ac:dyDescent="0.25">
      <c r="A250" s="280" t="s">
        <v>119</v>
      </c>
      <c r="B250" s="276">
        <v>365</v>
      </c>
      <c r="C250" s="5">
        <v>0</v>
      </c>
      <c r="E250" s="280" t="s">
        <v>309</v>
      </c>
      <c r="F250" s="276">
        <v>688</v>
      </c>
      <c r="G250" s="5">
        <v>0</v>
      </c>
      <c r="I250" s="280" t="s">
        <v>309</v>
      </c>
      <c r="J250" s="276">
        <v>271</v>
      </c>
      <c r="K250" s="5">
        <v>0</v>
      </c>
      <c r="M250" s="280" t="s">
        <v>309</v>
      </c>
      <c r="N250" s="276">
        <v>1058</v>
      </c>
      <c r="O250" s="5">
        <v>0</v>
      </c>
      <c r="Q250" s="280" t="s">
        <v>309</v>
      </c>
      <c r="R250" s="276">
        <v>2382</v>
      </c>
      <c r="S250" s="5">
        <v>0</v>
      </c>
      <c r="AE250"/>
    </row>
    <row r="251" spans="1:31" ht="15.75" x14ac:dyDescent="0.25">
      <c r="A251" s="280" t="s">
        <v>119</v>
      </c>
      <c r="B251" s="276">
        <v>568</v>
      </c>
      <c r="C251" s="5">
        <v>0</v>
      </c>
      <c r="E251" s="280" t="s">
        <v>309</v>
      </c>
      <c r="F251" s="276">
        <v>1306</v>
      </c>
      <c r="G251" s="5">
        <v>0</v>
      </c>
      <c r="I251" s="280" t="s">
        <v>309</v>
      </c>
      <c r="J251" s="276">
        <v>859</v>
      </c>
      <c r="K251" s="5">
        <v>0</v>
      </c>
      <c r="M251" s="280" t="s">
        <v>309</v>
      </c>
      <c r="N251" s="276">
        <v>1171</v>
      </c>
      <c r="O251" s="5">
        <v>0</v>
      </c>
      <c r="Q251" s="280" t="s">
        <v>309</v>
      </c>
      <c r="R251" s="276">
        <v>3904</v>
      </c>
      <c r="S251" s="5">
        <v>0</v>
      </c>
      <c r="AE251"/>
    </row>
    <row r="252" spans="1:31" ht="15.75" x14ac:dyDescent="0.25">
      <c r="A252" s="280" t="s">
        <v>119</v>
      </c>
      <c r="B252" s="276">
        <v>1162</v>
      </c>
      <c r="C252" s="5">
        <v>0</v>
      </c>
      <c r="E252" s="280" t="s">
        <v>309</v>
      </c>
      <c r="F252" s="276">
        <v>1262</v>
      </c>
      <c r="G252" s="5">
        <v>0</v>
      </c>
      <c r="I252" s="280" t="s">
        <v>309</v>
      </c>
      <c r="J252" s="276">
        <v>378</v>
      </c>
      <c r="K252" s="5">
        <v>0</v>
      </c>
      <c r="M252" s="280" t="s">
        <v>309</v>
      </c>
      <c r="N252" s="276">
        <v>1213</v>
      </c>
      <c r="O252" s="5">
        <v>0</v>
      </c>
      <c r="Q252" s="280" t="s">
        <v>309</v>
      </c>
      <c r="R252" s="276">
        <v>4015</v>
      </c>
      <c r="S252" s="5">
        <v>0</v>
      </c>
      <c r="AE252"/>
    </row>
    <row r="253" spans="1:31" ht="15.75" x14ac:dyDescent="0.25">
      <c r="A253" s="280" t="s">
        <v>119</v>
      </c>
      <c r="B253" s="276">
        <v>583</v>
      </c>
      <c r="C253" s="5">
        <v>0</v>
      </c>
      <c r="E253" s="280" t="s">
        <v>309</v>
      </c>
      <c r="F253" s="276">
        <v>635</v>
      </c>
      <c r="G253" s="5">
        <v>0</v>
      </c>
      <c r="I253" s="280" t="s">
        <v>309</v>
      </c>
      <c r="J253" s="276">
        <v>347</v>
      </c>
      <c r="K253" s="5">
        <v>0</v>
      </c>
      <c r="M253" s="280" t="s">
        <v>309</v>
      </c>
      <c r="N253" s="276">
        <v>1283</v>
      </c>
      <c r="O253" s="5">
        <v>0</v>
      </c>
      <c r="Q253" s="280" t="s">
        <v>309</v>
      </c>
      <c r="R253" s="276">
        <v>2848</v>
      </c>
      <c r="S253" s="5">
        <v>0</v>
      </c>
      <c r="AE253"/>
    </row>
    <row r="254" spans="1:31" ht="15.75" x14ac:dyDescent="0.25">
      <c r="A254" s="280" t="s">
        <v>119</v>
      </c>
      <c r="B254" s="276">
        <v>225</v>
      </c>
      <c r="C254" s="5">
        <v>0</v>
      </c>
      <c r="E254" s="280" t="s">
        <v>309</v>
      </c>
      <c r="F254" s="276">
        <v>751</v>
      </c>
      <c r="G254" s="5">
        <v>0</v>
      </c>
      <c r="I254" s="280" t="s">
        <v>309</v>
      </c>
      <c r="J254" s="276">
        <v>122</v>
      </c>
      <c r="K254" s="5">
        <v>0</v>
      </c>
      <c r="M254" s="280" t="s">
        <v>309</v>
      </c>
      <c r="N254" s="276">
        <v>1535</v>
      </c>
      <c r="O254" s="5">
        <v>0</v>
      </c>
      <c r="Q254" s="280" t="s">
        <v>309</v>
      </c>
      <c r="R254" s="276">
        <v>2633</v>
      </c>
      <c r="S254" s="5">
        <v>0</v>
      </c>
      <c r="AE254"/>
    </row>
    <row r="255" spans="1:31" ht="15.75" x14ac:dyDescent="0.25">
      <c r="A255" s="280" t="s">
        <v>119</v>
      </c>
      <c r="B255" s="276">
        <v>481</v>
      </c>
      <c r="C255" s="5">
        <v>0</v>
      </c>
      <c r="E255" s="280" t="s">
        <v>309</v>
      </c>
      <c r="F255" s="276">
        <v>573</v>
      </c>
      <c r="G255" s="5">
        <v>0</v>
      </c>
      <c r="I255" s="280" t="s">
        <v>309</v>
      </c>
      <c r="J255" s="276">
        <v>790</v>
      </c>
      <c r="K255" s="5">
        <v>0</v>
      </c>
      <c r="M255" s="280" t="s">
        <v>309</v>
      </c>
      <c r="N255" s="276">
        <v>1170</v>
      </c>
      <c r="O255" s="5">
        <v>0</v>
      </c>
      <c r="Q255" s="280" t="s">
        <v>309</v>
      </c>
      <c r="R255" s="276">
        <v>3014</v>
      </c>
      <c r="S255" s="5">
        <v>0</v>
      </c>
      <c r="AE255"/>
    </row>
    <row r="256" spans="1:31" ht="15.75" x14ac:dyDescent="0.25">
      <c r="A256" s="280" t="s">
        <v>119</v>
      </c>
      <c r="B256" s="276">
        <v>501</v>
      </c>
      <c r="C256" s="5">
        <v>0</v>
      </c>
      <c r="E256" s="280" t="s">
        <v>309</v>
      </c>
      <c r="F256" s="276">
        <v>778</v>
      </c>
      <c r="G256" s="5">
        <v>0</v>
      </c>
      <c r="I256" s="280" t="s">
        <v>309</v>
      </c>
      <c r="J256" s="276">
        <v>275</v>
      </c>
      <c r="K256" s="5">
        <v>0</v>
      </c>
      <c r="M256" s="280" t="s">
        <v>309</v>
      </c>
      <c r="N256" s="276">
        <v>916</v>
      </c>
      <c r="O256" s="5">
        <v>0</v>
      </c>
      <c r="Q256" s="280" t="s">
        <v>309</v>
      </c>
      <c r="R256" s="276">
        <v>2470</v>
      </c>
      <c r="S256" s="5">
        <v>0</v>
      </c>
      <c r="AE256"/>
    </row>
    <row r="257" spans="1:31" ht="15.75" x14ac:dyDescent="0.25">
      <c r="A257" s="280" t="s">
        <v>119</v>
      </c>
      <c r="B257" s="276">
        <v>803</v>
      </c>
      <c r="C257" s="5">
        <v>0</v>
      </c>
      <c r="E257" s="280" t="s">
        <v>309</v>
      </c>
      <c r="F257" s="276">
        <v>811</v>
      </c>
      <c r="G257" s="5">
        <v>0</v>
      </c>
      <c r="I257" s="280" t="s">
        <v>309</v>
      </c>
      <c r="J257" s="276">
        <v>418</v>
      </c>
      <c r="K257" s="5">
        <v>0</v>
      </c>
      <c r="M257" s="280" t="s">
        <v>309</v>
      </c>
      <c r="N257" s="276">
        <v>1236</v>
      </c>
      <c r="O257" s="5">
        <v>0</v>
      </c>
      <c r="Q257" s="280" t="s">
        <v>309</v>
      </c>
      <c r="R257" s="276">
        <v>3268</v>
      </c>
      <c r="S257" s="5">
        <v>0</v>
      </c>
      <c r="AE257"/>
    </row>
    <row r="258" spans="1:31" ht="15.75" x14ac:dyDescent="0.25">
      <c r="A258" s="280" t="s">
        <v>119</v>
      </c>
      <c r="B258" s="276">
        <v>501</v>
      </c>
      <c r="C258" s="5">
        <v>0</v>
      </c>
      <c r="E258" s="280" t="s">
        <v>309</v>
      </c>
      <c r="F258" s="276">
        <v>1178</v>
      </c>
      <c r="G258" s="5">
        <v>0</v>
      </c>
      <c r="I258" s="280" t="s">
        <v>309</v>
      </c>
      <c r="J258" s="276">
        <v>216</v>
      </c>
      <c r="K258" s="5">
        <v>0</v>
      </c>
      <c r="M258" s="280" t="s">
        <v>309</v>
      </c>
      <c r="N258" s="276">
        <v>765</v>
      </c>
      <c r="O258" s="5">
        <v>0</v>
      </c>
      <c r="Q258" s="280" t="s">
        <v>309</v>
      </c>
      <c r="R258" s="276">
        <v>2660</v>
      </c>
      <c r="S258" s="5">
        <v>0</v>
      </c>
      <c r="AE258"/>
    </row>
    <row r="259" spans="1:31" ht="15.75" x14ac:dyDescent="0.25">
      <c r="A259" s="280" t="s">
        <v>119</v>
      </c>
      <c r="B259" s="276">
        <v>600</v>
      </c>
      <c r="C259" s="5">
        <v>0</v>
      </c>
      <c r="E259" s="280" t="s">
        <v>309</v>
      </c>
      <c r="F259" s="276">
        <v>1232</v>
      </c>
      <c r="G259" s="5">
        <v>0</v>
      </c>
      <c r="I259" s="280" t="s">
        <v>309</v>
      </c>
      <c r="J259" s="276">
        <v>882</v>
      </c>
      <c r="K259" s="5">
        <v>0</v>
      </c>
      <c r="M259" s="280" t="s">
        <v>309</v>
      </c>
      <c r="N259" s="276">
        <v>718</v>
      </c>
      <c r="O259" s="5">
        <v>0</v>
      </c>
      <c r="Q259" s="280" t="s">
        <v>309</v>
      </c>
      <c r="R259" s="276">
        <v>3432</v>
      </c>
      <c r="S259" s="5">
        <v>0</v>
      </c>
      <c r="AE259"/>
    </row>
    <row r="260" spans="1:31" ht="15.75" x14ac:dyDescent="0.25">
      <c r="A260" s="280" t="s">
        <v>119</v>
      </c>
      <c r="B260" s="276">
        <v>267</v>
      </c>
      <c r="C260" s="5">
        <v>0</v>
      </c>
      <c r="E260" s="280" t="s">
        <v>309</v>
      </c>
      <c r="F260" s="276">
        <v>764</v>
      </c>
      <c r="G260" s="5">
        <v>0</v>
      </c>
      <c r="I260" s="280" t="s">
        <v>309</v>
      </c>
      <c r="J260" s="276">
        <v>669</v>
      </c>
      <c r="K260" s="5">
        <v>0</v>
      </c>
      <c r="M260" s="280" t="s">
        <v>309</v>
      </c>
      <c r="N260" s="276">
        <v>1080</v>
      </c>
      <c r="O260" s="5">
        <v>0</v>
      </c>
      <c r="Q260" s="280" t="s">
        <v>309</v>
      </c>
      <c r="R260" s="276">
        <v>2780</v>
      </c>
      <c r="S260" s="5">
        <v>0</v>
      </c>
      <c r="AE260"/>
    </row>
    <row r="261" spans="1:31" ht="15.75" x14ac:dyDescent="0.25">
      <c r="A261" s="280" t="s">
        <v>119</v>
      </c>
      <c r="B261" s="276">
        <v>1027</v>
      </c>
      <c r="C261" s="5">
        <v>0</v>
      </c>
      <c r="E261" s="280" t="s">
        <v>309</v>
      </c>
      <c r="F261" s="276">
        <v>863</v>
      </c>
      <c r="G261" s="5">
        <v>0</v>
      </c>
      <c r="I261" s="280" t="s">
        <v>309</v>
      </c>
      <c r="J261" s="276">
        <v>851</v>
      </c>
      <c r="K261" s="5">
        <v>0</v>
      </c>
      <c r="M261" s="280" t="s">
        <v>309</v>
      </c>
      <c r="N261" s="276">
        <v>1683</v>
      </c>
      <c r="O261" s="5">
        <v>0</v>
      </c>
      <c r="Q261" s="280" t="s">
        <v>309</v>
      </c>
      <c r="R261" s="276">
        <v>4424</v>
      </c>
      <c r="S261" s="5">
        <v>0</v>
      </c>
      <c r="AE261"/>
    </row>
    <row r="262" spans="1:31" ht="15.75" x14ac:dyDescent="0.25">
      <c r="A262" s="280" t="s">
        <v>119</v>
      </c>
      <c r="B262" s="276">
        <v>560</v>
      </c>
      <c r="C262" s="5">
        <v>0</v>
      </c>
      <c r="E262" s="280" t="s">
        <v>309</v>
      </c>
      <c r="F262" s="276">
        <v>1020</v>
      </c>
      <c r="G262" s="5">
        <v>0</v>
      </c>
      <c r="I262" s="280" t="s">
        <v>309</v>
      </c>
      <c r="J262" s="276">
        <v>463</v>
      </c>
      <c r="K262" s="5">
        <v>0</v>
      </c>
      <c r="M262" s="280" t="s">
        <v>309</v>
      </c>
      <c r="N262" s="276">
        <v>1266</v>
      </c>
      <c r="O262" s="5">
        <v>0</v>
      </c>
      <c r="Q262" s="280" t="s">
        <v>309</v>
      </c>
      <c r="R262" s="276">
        <v>3309</v>
      </c>
      <c r="S262" s="5">
        <v>0</v>
      </c>
      <c r="AE262"/>
    </row>
    <row r="263" spans="1:31" ht="15.75" x14ac:dyDescent="0.25">
      <c r="A263" s="280" t="s">
        <v>119</v>
      </c>
      <c r="B263" s="276">
        <v>525</v>
      </c>
      <c r="C263" s="5">
        <v>0</v>
      </c>
      <c r="E263" s="280" t="s">
        <v>309</v>
      </c>
      <c r="F263" s="276">
        <v>840</v>
      </c>
      <c r="G263" s="5">
        <v>0</v>
      </c>
      <c r="I263" s="280" t="s">
        <v>309</v>
      </c>
      <c r="J263" s="276">
        <v>392</v>
      </c>
      <c r="K263" s="5">
        <v>0</v>
      </c>
      <c r="M263" s="280" t="s">
        <v>309</v>
      </c>
      <c r="N263" s="276">
        <v>1775</v>
      </c>
      <c r="O263" s="5">
        <v>0</v>
      </c>
      <c r="Q263" s="280" t="s">
        <v>309</v>
      </c>
      <c r="R263" s="276">
        <v>3532</v>
      </c>
      <c r="S263" s="5">
        <v>0</v>
      </c>
      <c r="AE263"/>
    </row>
    <row r="264" spans="1:31" ht="15.75" x14ac:dyDescent="0.25">
      <c r="A264" s="280" t="s">
        <v>119</v>
      </c>
      <c r="B264" s="276">
        <v>441</v>
      </c>
      <c r="C264" s="5">
        <v>0</v>
      </c>
      <c r="E264" s="280" t="s">
        <v>309</v>
      </c>
      <c r="F264" s="276">
        <v>557</v>
      </c>
      <c r="G264" s="5">
        <v>0</v>
      </c>
      <c r="I264" s="280" t="s">
        <v>309</v>
      </c>
      <c r="J264" s="276">
        <v>433</v>
      </c>
      <c r="K264" s="5">
        <v>0</v>
      </c>
      <c r="M264" s="280" t="s">
        <v>309</v>
      </c>
      <c r="N264" s="276">
        <v>1362</v>
      </c>
      <c r="O264" s="5">
        <v>0</v>
      </c>
      <c r="Q264" s="280" t="s">
        <v>309</v>
      </c>
      <c r="R264" s="276">
        <v>2793</v>
      </c>
      <c r="S264" s="5">
        <v>0</v>
      </c>
      <c r="AE264"/>
    </row>
    <row r="265" spans="1:31" ht="15.75" x14ac:dyDescent="0.25">
      <c r="A265" s="280" t="s">
        <v>119</v>
      </c>
      <c r="B265" s="276">
        <v>921</v>
      </c>
      <c r="C265" s="5">
        <v>0</v>
      </c>
      <c r="E265" s="280" t="s">
        <v>309</v>
      </c>
      <c r="F265" s="276">
        <v>613</v>
      </c>
      <c r="G265" s="5">
        <v>0</v>
      </c>
      <c r="I265" s="280" t="s">
        <v>309</v>
      </c>
      <c r="J265" s="276">
        <v>518</v>
      </c>
      <c r="K265" s="5">
        <v>0</v>
      </c>
      <c r="M265" s="280" t="s">
        <v>309</v>
      </c>
      <c r="N265" s="276">
        <v>946</v>
      </c>
      <c r="O265" s="5">
        <v>0</v>
      </c>
      <c r="Q265" s="280" t="s">
        <v>309</v>
      </c>
      <c r="R265" s="276">
        <v>2998</v>
      </c>
      <c r="S265" s="5">
        <v>0</v>
      </c>
      <c r="AE265"/>
    </row>
    <row r="266" spans="1:31" ht="15.75" x14ac:dyDescent="0.25">
      <c r="A266" s="280" t="s">
        <v>119</v>
      </c>
      <c r="B266" s="276">
        <v>554</v>
      </c>
      <c r="C266" s="5">
        <v>0</v>
      </c>
      <c r="E266" s="280" t="s">
        <v>309</v>
      </c>
      <c r="F266" s="276">
        <v>617</v>
      </c>
      <c r="G266" s="5">
        <v>0</v>
      </c>
      <c r="I266" s="280" t="s">
        <v>309</v>
      </c>
      <c r="J266" s="276">
        <v>544</v>
      </c>
      <c r="K266" s="5">
        <v>0</v>
      </c>
      <c r="M266" s="280" t="s">
        <v>309</v>
      </c>
      <c r="N266" s="276">
        <v>719</v>
      </c>
      <c r="O266" s="5">
        <v>0</v>
      </c>
      <c r="Q266" s="280" t="s">
        <v>309</v>
      </c>
      <c r="R266" s="276">
        <v>2434</v>
      </c>
      <c r="S266" s="5">
        <v>0</v>
      </c>
      <c r="AE266"/>
    </row>
    <row r="267" spans="1:31" ht="15.75" x14ac:dyDescent="0.25">
      <c r="A267" s="280" t="s">
        <v>119</v>
      </c>
      <c r="B267" s="276">
        <v>344</v>
      </c>
      <c r="C267" s="5">
        <v>0</v>
      </c>
      <c r="E267" s="280" t="s">
        <v>309</v>
      </c>
      <c r="F267" s="276">
        <v>852</v>
      </c>
      <c r="G267" s="5">
        <v>0</v>
      </c>
      <c r="I267" s="280" t="s">
        <v>309</v>
      </c>
      <c r="J267" s="276">
        <v>164</v>
      </c>
      <c r="K267" s="5">
        <v>0</v>
      </c>
      <c r="M267" s="280" t="s">
        <v>309</v>
      </c>
      <c r="N267" s="276">
        <v>905</v>
      </c>
      <c r="O267" s="5">
        <v>0</v>
      </c>
      <c r="Q267" s="280" t="s">
        <v>309</v>
      </c>
      <c r="R267" s="276">
        <v>2265</v>
      </c>
      <c r="S267" s="5">
        <v>0</v>
      </c>
      <c r="AE267"/>
    </row>
    <row r="268" spans="1:31" ht="15.75" x14ac:dyDescent="0.25">
      <c r="A268" s="280" t="s">
        <v>119</v>
      </c>
      <c r="B268" s="276">
        <v>340</v>
      </c>
      <c r="C268" s="5">
        <v>0</v>
      </c>
      <c r="E268" s="280" t="s">
        <v>309</v>
      </c>
      <c r="F268" s="276">
        <v>880</v>
      </c>
      <c r="G268" s="5">
        <v>0</v>
      </c>
      <c r="I268" s="280" t="s">
        <v>309</v>
      </c>
      <c r="J268" s="276">
        <v>325</v>
      </c>
      <c r="K268" s="5">
        <v>0</v>
      </c>
      <c r="M268" s="280" t="s">
        <v>309</v>
      </c>
      <c r="N268" s="276">
        <v>871</v>
      </c>
      <c r="O268" s="5">
        <v>0</v>
      </c>
      <c r="Q268" s="280" t="s">
        <v>309</v>
      </c>
      <c r="R268" s="276">
        <v>2416</v>
      </c>
      <c r="S268" s="5">
        <v>0</v>
      </c>
      <c r="AE268"/>
    </row>
    <row r="269" spans="1:31" ht="15.75" x14ac:dyDescent="0.25">
      <c r="A269" s="280" t="s">
        <v>119</v>
      </c>
      <c r="B269" s="276">
        <v>415</v>
      </c>
      <c r="C269" s="5">
        <v>0</v>
      </c>
      <c r="E269" s="280" t="s">
        <v>309</v>
      </c>
      <c r="F269" s="276">
        <v>436</v>
      </c>
      <c r="G269" s="5">
        <v>0</v>
      </c>
      <c r="I269" s="280" t="s">
        <v>309</v>
      </c>
      <c r="J269" s="276">
        <v>566</v>
      </c>
      <c r="K269" s="5">
        <v>0</v>
      </c>
      <c r="M269" s="280" t="s">
        <v>309</v>
      </c>
      <c r="N269" s="276">
        <v>789</v>
      </c>
      <c r="O269" s="5">
        <v>0</v>
      </c>
      <c r="Q269" s="280" t="s">
        <v>309</v>
      </c>
      <c r="R269" s="276">
        <v>2206</v>
      </c>
      <c r="S269" s="5">
        <v>0</v>
      </c>
      <c r="AE269"/>
    </row>
    <row r="270" spans="1:31" ht="15.75" x14ac:dyDescent="0.25">
      <c r="A270" s="280" t="s">
        <v>119</v>
      </c>
      <c r="B270" s="276">
        <v>314</v>
      </c>
      <c r="C270" s="5">
        <v>0</v>
      </c>
      <c r="E270" s="280" t="s">
        <v>309</v>
      </c>
      <c r="F270" s="276">
        <v>987</v>
      </c>
      <c r="G270" s="5">
        <v>0</v>
      </c>
      <c r="I270" s="280" t="s">
        <v>309</v>
      </c>
      <c r="J270" s="276">
        <v>657</v>
      </c>
      <c r="K270" s="5">
        <v>0</v>
      </c>
      <c r="M270" s="280" t="s">
        <v>309</v>
      </c>
      <c r="N270" s="276">
        <v>721</v>
      </c>
      <c r="O270" s="5">
        <v>0</v>
      </c>
      <c r="Q270" s="280" t="s">
        <v>309</v>
      </c>
      <c r="R270" s="276">
        <v>2679</v>
      </c>
      <c r="S270" s="5">
        <v>0</v>
      </c>
      <c r="AE270"/>
    </row>
    <row r="271" spans="1:31" ht="15.75" x14ac:dyDescent="0.25">
      <c r="A271" s="280" t="s">
        <v>119</v>
      </c>
      <c r="B271" s="276">
        <v>635</v>
      </c>
      <c r="C271" s="5">
        <v>0</v>
      </c>
      <c r="E271" s="280" t="s">
        <v>309</v>
      </c>
      <c r="F271" s="276">
        <v>1236</v>
      </c>
      <c r="G271" s="5">
        <v>0</v>
      </c>
      <c r="I271" s="280" t="s">
        <v>309</v>
      </c>
      <c r="J271" s="276">
        <v>510</v>
      </c>
      <c r="K271" s="5">
        <v>0</v>
      </c>
      <c r="M271" s="280" t="s">
        <v>309</v>
      </c>
      <c r="N271" s="276">
        <v>1323</v>
      </c>
      <c r="O271" s="5">
        <v>0</v>
      </c>
      <c r="Q271" s="280" t="s">
        <v>309</v>
      </c>
      <c r="R271" s="276">
        <v>3704</v>
      </c>
      <c r="S271" s="5">
        <v>0</v>
      </c>
      <c r="AE271"/>
    </row>
    <row r="272" spans="1:31" ht="15.75" x14ac:dyDescent="0.25">
      <c r="A272" s="280" t="s">
        <v>119</v>
      </c>
      <c r="B272" s="276">
        <v>502</v>
      </c>
      <c r="C272" s="5">
        <v>0</v>
      </c>
      <c r="E272" s="280" t="s">
        <v>309</v>
      </c>
      <c r="F272" s="276">
        <v>1489</v>
      </c>
      <c r="G272" s="5">
        <v>0</v>
      </c>
      <c r="I272" s="280" t="s">
        <v>309</v>
      </c>
      <c r="J272" s="276">
        <v>953</v>
      </c>
      <c r="K272" s="5">
        <v>0</v>
      </c>
      <c r="M272" s="280" t="s">
        <v>309</v>
      </c>
      <c r="N272" s="276">
        <v>1641</v>
      </c>
      <c r="O272" s="5">
        <v>0</v>
      </c>
      <c r="Q272" s="280" t="s">
        <v>309</v>
      </c>
      <c r="R272" s="276">
        <v>4585</v>
      </c>
      <c r="S272" s="5">
        <v>0</v>
      </c>
      <c r="AE272"/>
    </row>
    <row r="273" spans="1:31" ht="15.75" x14ac:dyDescent="0.25">
      <c r="A273" s="280" t="s">
        <v>119</v>
      </c>
      <c r="B273" s="276">
        <v>278</v>
      </c>
      <c r="C273" s="5">
        <v>0</v>
      </c>
      <c r="E273" s="280" t="s">
        <v>309</v>
      </c>
      <c r="F273" s="276">
        <v>297</v>
      </c>
      <c r="G273" s="5">
        <v>0</v>
      </c>
      <c r="I273" s="280" t="s">
        <v>309</v>
      </c>
      <c r="J273" s="276">
        <v>267</v>
      </c>
      <c r="K273" s="5">
        <v>0</v>
      </c>
      <c r="M273" s="280" t="s">
        <v>309</v>
      </c>
      <c r="N273" s="276">
        <v>2059</v>
      </c>
      <c r="O273" s="5">
        <v>0</v>
      </c>
      <c r="Q273" s="280" t="s">
        <v>309</v>
      </c>
      <c r="R273" s="276">
        <v>2901</v>
      </c>
      <c r="S273" s="5">
        <v>0</v>
      </c>
      <c r="AE273"/>
    </row>
    <row r="274" spans="1:31" ht="15.75" x14ac:dyDescent="0.25">
      <c r="A274" s="280" t="s">
        <v>119</v>
      </c>
      <c r="B274" s="276">
        <v>530</v>
      </c>
      <c r="C274" s="5">
        <v>0</v>
      </c>
      <c r="E274" s="280" t="s">
        <v>309</v>
      </c>
      <c r="F274" s="276">
        <v>984</v>
      </c>
      <c r="G274" s="5">
        <v>0</v>
      </c>
      <c r="I274" s="280" t="s">
        <v>309</v>
      </c>
      <c r="J274" s="276">
        <v>352</v>
      </c>
      <c r="K274" s="5">
        <v>0</v>
      </c>
      <c r="M274" s="280" t="s">
        <v>309</v>
      </c>
      <c r="N274" s="276">
        <v>2026</v>
      </c>
      <c r="O274" s="5">
        <v>0</v>
      </c>
      <c r="Q274" s="280" t="s">
        <v>309</v>
      </c>
      <c r="R274" s="276">
        <v>3892</v>
      </c>
      <c r="S274" s="5">
        <v>0</v>
      </c>
      <c r="AE274"/>
    </row>
    <row r="275" spans="1:31" ht="15.75" x14ac:dyDescent="0.25">
      <c r="A275" s="280" t="s">
        <v>119</v>
      </c>
      <c r="B275" s="276">
        <v>755</v>
      </c>
      <c r="C275" s="5">
        <v>0</v>
      </c>
      <c r="E275" s="280" t="s">
        <v>309</v>
      </c>
      <c r="F275" s="276">
        <v>1090</v>
      </c>
      <c r="G275" s="5">
        <v>0</v>
      </c>
      <c r="I275" s="280" t="s">
        <v>309</v>
      </c>
      <c r="J275" s="276">
        <v>229</v>
      </c>
      <c r="K275" s="5">
        <v>0</v>
      </c>
      <c r="M275" s="280" t="s">
        <v>309</v>
      </c>
      <c r="N275" s="276">
        <v>799</v>
      </c>
      <c r="O275" s="5">
        <v>0</v>
      </c>
      <c r="Q275" s="280" t="s">
        <v>309</v>
      </c>
      <c r="R275" s="276">
        <v>2873</v>
      </c>
      <c r="S275" s="5">
        <v>0</v>
      </c>
      <c r="AE275"/>
    </row>
    <row r="276" spans="1:31" ht="15.75" x14ac:dyDescent="0.25">
      <c r="A276" s="280" t="s">
        <v>119</v>
      </c>
      <c r="B276" s="276">
        <v>479</v>
      </c>
      <c r="C276" s="5">
        <v>0</v>
      </c>
      <c r="E276" s="280" t="s">
        <v>309</v>
      </c>
      <c r="F276" s="276">
        <v>718</v>
      </c>
      <c r="G276" s="5">
        <v>0</v>
      </c>
      <c r="I276" s="280" t="s">
        <v>309</v>
      </c>
      <c r="J276" s="276">
        <v>503</v>
      </c>
      <c r="K276" s="5">
        <v>0</v>
      </c>
      <c r="M276" s="280" t="s">
        <v>309</v>
      </c>
      <c r="N276" s="276">
        <v>1018</v>
      </c>
      <c r="O276" s="5">
        <v>0</v>
      </c>
      <c r="Q276" s="280" t="s">
        <v>309</v>
      </c>
      <c r="R276" s="276">
        <v>2718</v>
      </c>
      <c r="S276" s="5">
        <v>0</v>
      </c>
      <c r="AE276"/>
    </row>
    <row r="277" spans="1:31" ht="15.75" x14ac:dyDescent="0.25">
      <c r="A277" s="280" t="s">
        <v>119</v>
      </c>
      <c r="B277" s="276">
        <v>462</v>
      </c>
      <c r="C277" s="5">
        <v>0</v>
      </c>
      <c r="E277" s="280" t="s">
        <v>309</v>
      </c>
      <c r="F277" s="276">
        <v>1181</v>
      </c>
      <c r="G277" s="5">
        <v>0</v>
      </c>
      <c r="I277" s="280" t="s">
        <v>309</v>
      </c>
      <c r="J277" s="276">
        <v>819</v>
      </c>
      <c r="K277" s="5">
        <v>0</v>
      </c>
      <c r="M277" s="280" t="s">
        <v>309</v>
      </c>
      <c r="N277" s="276">
        <v>1032</v>
      </c>
      <c r="O277" s="5">
        <v>0</v>
      </c>
      <c r="Q277" s="280" t="s">
        <v>309</v>
      </c>
      <c r="R277" s="276">
        <v>3494</v>
      </c>
      <c r="S277" s="5">
        <v>0</v>
      </c>
      <c r="AE277"/>
    </row>
    <row r="278" spans="1:31" ht="15.75" x14ac:dyDescent="0.25">
      <c r="A278" s="280" t="s">
        <v>119</v>
      </c>
      <c r="B278" s="276">
        <v>220</v>
      </c>
      <c r="C278" s="5">
        <v>0</v>
      </c>
      <c r="E278" s="280" t="s">
        <v>309</v>
      </c>
      <c r="F278" s="276">
        <v>1578</v>
      </c>
      <c r="G278" s="5">
        <v>0</v>
      </c>
      <c r="I278" s="280" t="s">
        <v>309</v>
      </c>
      <c r="J278" s="276">
        <v>809</v>
      </c>
      <c r="K278" s="5">
        <v>0</v>
      </c>
      <c r="M278" s="280" t="s">
        <v>309</v>
      </c>
      <c r="N278" s="276">
        <v>900</v>
      </c>
      <c r="O278" s="5">
        <v>0</v>
      </c>
      <c r="Q278" s="280" t="s">
        <v>309</v>
      </c>
      <c r="R278" s="276">
        <v>3507</v>
      </c>
      <c r="S278" s="5">
        <v>0</v>
      </c>
      <c r="AE278"/>
    </row>
    <row r="279" spans="1:31" ht="15.75" x14ac:dyDescent="0.25">
      <c r="A279" s="280" t="s">
        <v>119</v>
      </c>
      <c r="B279" s="276">
        <v>351</v>
      </c>
      <c r="C279" s="5">
        <v>0</v>
      </c>
      <c r="E279" s="280" t="s">
        <v>309</v>
      </c>
      <c r="F279" s="276">
        <v>1334</v>
      </c>
      <c r="G279" s="5">
        <v>0</v>
      </c>
      <c r="I279" s="280" t="s">
        <v>309</v>
      </c>
      <c r="J279" s="276">
        <v>535</v>
      </c>
      <c r="K279" s="5">
        <v>0</v>
      </c>
      <c r="M279" s="280" t="s">
        <v>309</v>
      </c>
      <c r="N279" s="276">
        <v>1280</v>
      </c>
      <c r="O279" s="5">
        <v>0</v>
      </c>
      <c r="Q279" s="280" t="s">
        <v>309</v>
      </c>
      <c r="R279" s="276">
        <v>3500</v>
      </c>
      <c r="S279" s="5">
        <v>0</v>
      </c>
      <c r="AE279"/>
    </row>
    <row r="280" spans="1:31" ht="15.75" x14ac:dyDescent="0.25">
      <c r="A280" s="280" t="s">
        <v>119</v>
      </c>
      <c r="B280" s="276">
        <v>854</v>
      </c>
      <c r="C280" s="5">
        <v>0</v>
      </c>
      <c r="E280" s="280" t="s">
        <v>309</v>
      </c>
      <c r="F280" s="276">
        <v>946</v>
      </c>
      <c r="G280" s="5">
        <v>0</v>
      </c>
      <c r="I280" s="280" t="s">
        <v>309</v>
      </c>
      <c r="J280" s="276">
        <v>659</v>
      </c>
      <c r="K280" s="5">
        <v>0</v>
      </c>
      <c r="M280" s="280" t="s">
        <v>309</v>
      </c>
      <c r="N280" s="276">
        <v>835</v>
      </c>
      <c r="O280" s="5">
        <v>0</v>
      </c>
      <c r="Q280" s="280" t="s">
        <v>309</v>
      </c>
      <c r="R280" s="276">
        <v>3294</v>
      </c>
      <c r="S280" s="5">
        <v>0</v>
      </c>
      <c r="AE280"/>
    </row>
    <row r="281" spans="1:31" ht="15.75" x14ac:dyDescent="0.25">
      <c r="A281" s="280" t="s">
        <v>119</v>
      </c>
      <c r="B281" s="276">
        <v>478</v>
      </c>
      <c r="C281" s="5">
        <v>0</v>
      </c>
      <c r="E281" s="280" t="s">
        <v>309</v>
      </c>
      <c r="F281" s="276">
        <v>1334</v>
      </c>
      <c r="G281" s="5">
        <v>0</v>
      </c>
      <c r="I281" s="280" t="s">
        <v>309</v>
      </c>
      <c r="J281" s="276">
        <v>403</v>
      </c>
      <c r="K281" s="5">
        <v>0</v>
      </c>
      <c r="M281" s="280" t="s">
        <v>309</v>
      </c>
      <c r="N281" s="276">
        <v>943</v>
      </c>
      <c r="O281" s="5">
        <v>0</v>
      </c>
      <c r="Q281" s="280" t="s">
        <v>309</v>
      </c>
      <c r="R281" s="276">
        <v>3158</v>
      </c>
      <c r="S281" s="5">
        <v>0</v>
      </c>
      <c r="AE281"/>
    </row>
    <row r="282" spans="1:31" ht="15.75" x14ac:dyDescent="0.25">
      <c r="A282" s="280" t="s">
        <v>119</v>
      </c>
      <c r="B282" s="276">
        <v>463</v>
      </c>
      <c r="C282" s="5">
        <v>0</v>
      </c>
      <c r="E282" s="280" t="s">
        <v>309</v>
      </c>
      <c r="F282" s="276">
        <v>1400</v>
      </c>
      <c r="G282" s="5">
        <v>0</v>
      </c>
      <c r="I282" s="280" t="s">
        <v>309</v>
      </c>
      <c r="J282" s="276">
        <v>753</v>
      </c>
      <c r="K282" s="5">
        <v>0</v>
      </c>
      <c r="M282" s="280" t="s">
        <v>309</v>
      </c>
      <c r="N282" s="276">
        <v>1418</v>
      </c>
      <c r="O282" s="5">
        <v>0</v>
      </c>
      <c r="Q282" s="280" t="s">
        <v>309</v>
      </c>
      <c r="R282" s="276">
        <v>4034</v>
      </c>
      <c r="S282" s="5">
        <v>0</v>
      </c>
      <c r="AE282"/>
    </row>
    <row r="283" spans="1:31" ht="15.75" x14ac:dyDescent="0.25">
      <c r="A283" s="280" t="s">
        <v>119</v>
      </c>
      <c r="B283" s="276">
        <v>414</v>
      </c>
      <c r="C283" s="5">
        <v>0</v>
      </c>
      <c r="E283" s="280" t="s">
        <v>309</v>
      </c>
      <c r="F283" s="276">
        <v>1276</v>
      </c>
      <c r="G283" s="5">
        <v>0</v>
      </c>
      <c r="I283" s="280" t="s">
        <v>309</v>
      </c>
      <c r="J283" s="276">
        <v>414</v>
      </c>
      <c r="K283" s="5">
        <v>0</v>
      </c>
      <c r="M283" s="280" t="s">
        <v>309</v>
      </c>
      <c r="N283" s="276">
        <v>1360</v>
      </c>
      <c r="O283" s="5">
        <v>0</v>
      </c>
      <c r="Q283" s="280" t="s">
        <v>309</v>
      </c>
      <c r="R283" s="276">
        <v>3464</v>
      </c>
      <c r="S283" s="5">
        <v>0</v>
      </c>
      <c r="AE283"/>
    </row>
    <row r="284" spans="1:31" ht="15.75" x14ac:dyDescent="0.25">
      <c r="A284" s="280" t="s">
        <v>119</v>
      </c>
      <c r="B284" s="276">
        <v>599</v>
      </c>
      <c r="C284" s="5">
        <v>0</v>
      </c>
      <c r="E284" s="280" t="s">
        <v>309</v>
      </c>
      <c r="F284" s="276">
        <v>1192</v>
      </c>
      <c r="G284" s="5">
        <v>0</v>
      </c>
      <c r="I284" s="280" t="s">
        <v>309</v>
      </c>
      <c r="J284" s="276">
        <v>536</v>
      </c>
      <c r="K284" s="5">
        <v>0</v>
      </c>
      <c r="M284" s="280" t="s">
        <v>309</v>
      </c>
      <c r="N284" s="276">
        <v>1158</v>
      </c>
      <c r="O284" s="5">
        <v>0</v>
      </c>
      <c r="Q284" s="280" t="s">
        <v>309</v>
      </c>
      <c r="R284" s="276">
        <v>3485</v>
      </c>
      <c r="S284" s="5">
        <v>0</v>
      </c>
      <c r="AE284"/>
    </row>
    <row r="285" spans="1:31" ht="15.75" x14ac:dyDescent="0.25">
      <c r="A285" s="280" t="s">
        <v>119</v>
      </c>
      <c r="B285" s="276">
        <v>1009</v>
      </c>
      <c r="C285" s="5">
        <v>0</v>
      </c>
      <c r="E285" s="280" t="s">
        <v>309</v>
      </c>
      <c r="F285" s="276">
        <v>1023</v>
      </c>
      <c r="G285" s="5">
        <v>0</v>
      </c>
      <c r="I285" s="280" t="s">
        <v>309</v>
      </c>
      <c r="J285" s="276">
        <v>319</v>
      </c>
      <c r="K285" s="5">
        <v>0</v>
      </c>
      <c r="M285" s="280" t="s">
        <v>309</v>
      </c>
      <c r="N285" s="276">
        <v>1704</v>
      </c>
      <c r="O285" s="5">
        <v>0</v>
      </c>
      <c r="Q285" s="280" t="s">
        <v>309</v>
      </c>
      <c r="R285" s="276">
        <v>4055</v>
      </c>
      <c r="S285" s="5">
        <v>0</v>
      </c>
      <c r="AE285"/>
    </row>
    <row r="286" spans="1:31" ht="15.75" x14ac:dyDescent="0.25">
      <c r="A286" s="280" t="s">
        <v>119</v>
      </c>
      <c r="B286" s="276">
        <v>408</v>
      </c>
      <c r="C286" s="5">
        <v>0</v>
      </c>
      <c r="E286" s="280" t="s">
        <v>309</v>
      </c>
      <c r="F286" s="276">
        <v>792</v>
      </c>
      <c r="G286" s="5">
        <v>0</v>
      </c>
      <c r="I286" s="280" t="s">
        <v>309</v>
      </c>
      <c r="J286" s="276">
        <v>261</v>
      </c>
      <c r="K286" s="5">
        <v>0</v>
      </c>
      <c r="M286" s="280" t="s">
        <v>309</v>
      </c>
      <c r="N286" s="276">
        <v>1151</v>
      </c>
      <c r="O286" s="5">
        <v>0</v>
      </c>
      <c r="Q286" s="280" t="s">
        <v>309</v>
      </c>
      <c r="R286" s="276">
        <v>2612</v>
      </c>
      <c r="S286" s="5">
        <v>0</v>
      </c>
      <c r="AE286"/>
    </row>
    <row r="287" spans="1:31" ht="15.75" x14ac:dyDescent="0.25">
      <c r="A287" s="280" t="s">
        <v>119</v>
      </c>
      <c r="B287" s="276">
        <v>696</v>
      </c>
      <c r="C287" s="5">
        <v>0</v>
      </c>
      <c r="E287" s="280" t="s">
        <v>309</v>
      </c>
      <c r="F287" s="276">
        <v>1465</v>
      </c>
      <c r="G287" s="5">
        <v>0</v>
      </c>
      <c r="I287" s="280" t="s">
        <v>309</v>
      </c>
      <c r="J287" s="276">
        <v>591</v>
      </c>
      <c r="K287" s="5">
        <v>0</v>
      </c>
      <c r="M287" s="280" t="s">
        <v>309</v>
      </c>
      <c r="N287" s="276">
        <v>1594</v>
      </c>
      <c r="O287" s="5">
        <v>0</v>
      </c>
      <c r="Q287" s="280" t="s">
        <v>309</v>
      </c>
      <c r="R287" s="276">
        <v>4346</v>
      </c>
      <c r="S287" s="5">
        <v>0</v>
      </c>
      <c r="AE287"/>
    </row>
    <row r="288" spans="1:31" ht="15.75" x14ac:dyDescent="0.25">
      <c r="A288" s="280" t="s">
        <v>119</v>
      </c>
      <c r="B288" s="276">
        <v>524</v>
      </c>
      <c r="C288" s="5">
        <v>0</v>
      </c>
      <c r="E288" s="280" t="s">
        <v>309</v>
      </c>
      <c r="F288" s="276">
        <v>950</v>
      </c>
      <c r="G288" s="5">
        <v>0</v>
      </c>
      <c r="I288" s="280" t="s">
        <v>309</v>
      </c>
      <c r="J288" s="276">
        <v>792</v>
      </c>
      <c r="K288" s="5">
        <v>0</v>
      </c>
      <c r="M288" s="280" t="s">
        <v>309</v>
      </c>
      <c r="N288" s="276">
        <v>1101</v>
      </c>
      <c r="O288" s="5">
        <v>0</v>
      </c>
      <c r="Q288" s="280" t="s">
        <v>309</v>
      </c>
      <c r="R288" s="276">
        <v>3367</v>
      </c>
      <c r="S288" s="5">
        <v>0</v>
      </c>
      <c r="AE288"/>
    </row>
    <row r="289" spans="1:31" ht="15.75" x14ac:dyDescent="0.25">
      <c r="A289" s="280" t="s">
        <v>119</v>
      </c>
      <c r="B289" s="276">
        <v>460</v>
      </c>
      <c r="C289" s="5">
        <v>0</v>
      </c>
      <c r="E289" s="280" t="s">
        <v>309</v>
      </c>
      <c r="F289" s="276">
        <v>1371</v>
      </c>
      <c r="G289" s="5">
        <v>0</v>
      </c>
      <c r="I289" s="280" t="s">
        <v>309</v>
      </c>
      <c r="J289" s="276">
        <v>677</v>
      </c>
      <c r="K289" s="5">
        <v>0</v>
      </c>
      <c r="M289" s="280" t="s">
        <v>309</v>
      </c>
      <c r="N289" s="276">
        <v>1295</v>
      </c>
      <c r="O289" s="5">
        <v>0</v>
      </c>
      <c r="Q289" s="280" t="s">
        <v>309</v>
      </c>
      <c r="R289" s="276">
        <v>3803</v>
      </c>
      <c r="S289" s="5">
        <v>0</v>
      </c>
      <c r="AE289"/>
    </row>
    <row r="290" spans="1:31" ht="15.75" x14ac:dyDescent="0.25">
      <c r="A290" s="280" t="s">
        <v>119</v>
      </c>
      <c r="B290" s="276">
        <v>488</v>
      </c>
      <c r="C290" s="5">
        <v>0</v>
      </c>
      <c r="E290" s="280" t="s">
        <v>309</v>
      </c>
      <c r="F290" s="276">
        <v>1687</v>
      </c>
      <c r="G290" s="5">
        <v>0</v>
      </c>
      <c r="I290" s="280" t="s">
        <v>309</v>
      </c>
      <c r="J290" s="276">
        <v>461</v>
      </c>
      <c r="K290" s="5">
        <v>0</v>
      </c>
      <c r="M290" s="280" t="s">
        <v>309</v>
      </c>
      <c r="N290" s="276">
        <v>1039</v>
      </c>
      <c r="O290" s="5">
        <v>0</v>
      </c>
      <c r="Q290" s="280" t="s">
        <v>309</v>
      </c>
      <c r="R290" s="276">
        <v>3675</v>
      </c>
      <c r="S290" s="5">
        <v>0</v>
      </c>
      <c r="AE290"/>
    </row>
    <row r="291" spans="1:31" ht="15.75" x14ac:dyDescent="0.25">
      <c r="A291" s="280" t="s">
        <v>119</v>
      </c>
      <c r="B291" s="276">
        <v>501</v>
      </c>
      <c r="C291" s="5">
        <v>0</v>
      </c>
      <c r="E291" s="280" t="s">
        <v>309</v>
      </c>
      <c r="F291" s="276">
        <v>1051</v>
      </c>
      <c r="G291" s="5">
        <v>0</v>
      </c>
      <c r="I291" s="280" t="s">
        <v>309</v>
      </c>
      <c r="J291" s="276">
        <v>1263</v>
      </c>
      <c r="K291" s="5">
        <v>0</v>
      </c>
      <c r="M291" s="280" t="s">
        <v>309</v>
      </c>
      <c r="N291" s="276">
        <v>1318</v>
      </c>
      <c r="O291" s="5">
        <v>0</v>
      </c>
      <c r="Q291" s="280" t="s">
        <v>309</v>
      </c>
      <c r="R291" s="276">
        <v>4133</v>
      </c>
      <c r="S291" s="5">
        <v>0</v>
      </c>
      <c r="AE291"/>
    </row>
    <row r="292" spans="1:31" ht="15.75" x14ac:dyDescent="0.25">
      <c r="A292" s="280" t="s">
        <v>119</v>
      </c>
      <c r="B292" s="276">
        <v>543</v>
      </c>
      <c r="C292" s="5">
        <v>0</v>
      </c>
      <c r="E292" s="280" t="s">
        <v>309</v>
      </c>
      <c r="F292" s="276">
        <v>675</v>
      </c>
      <c r="G292" s="5">
        <v>0</v>
      </c>
      <c r="I292" s="280" t="s">
        <v>309</v>
      </c>
      <c r="J292" s="276">
        <v>1357</v>
      </c>
      <c r="K292" s="5">
        <v>0</v>
      </c>
      <c r="M292" s="280" t="s">
        <v>309</v>
      </c>
      <c r="N292" s="276">
        <v>1280</v>
      </c>
      <c r="O292" s="5">
        <v>0</v>
      </c>
      <c r="Q292" s="280" t="s">
        <v>309</v>
      </c>
      <c r="R292" s="276">
        <v>3855</v>
      </c>
      <c r="S292" s="5">
        <v>0</v>
      </c>
      <c r="AE292"/>
    </row>
    <row r="293" spans="1:31" ht="15.75" x14ac:dyDescent="0.25">
      <c r="A293" s="280" t="s">
        <v>119</v>
      </c>
      <c r="B293" s="276">
        <v>656</v>
      </c>
      <c r="C293" s="5">
        <v>0</v>
      </c>
      <c r="E293" s="280" t="s">
        <v>309</v>
      </c>
      <c r="F293" s="276">
        <v>1582</v>
      </c>
      <c r="G293" s="5">
        <v>0</v>
      </c>
      <c r="I293" s="280" t="s">
        <v>309</v>
      </c>
      <c r="J293" s="276">
        <v>664</v>
      </c>
      <c r="K293" s="5">
        <v>0</v>
      </c>
      <c r="M293" s="280" t="s">
        <v>309</v>
      </c>
      <c r="N293" s="276">
        <v>1663</v>
      </c>
      <c r="O293" s="5">
        <v>0</v>
      </c>
      <c r="Q293" s="280" t="s">
        <v>309</v>
      </c>
      <c r="R293" s="276">
        <v>4565</v>
      </c>
      <c r="S293" s="5">
        <v>0</v>
      </c>
      <c r="AE293"/>
    </row>
    <row r="294" spans="1:31" ht="15.75" x14ac:dyDescent="0.25">
      <c r="A294" s="280" t="s">
        <v>119</v>
      </c>
      <c r="B294" s="276">
        <v>762</v>
      </c>
      <c r="C294" s="5">
        <v>0</v>
      </c>
      <c r="E294" s="280" t="s">
        <v>309</v>
      </c>
      <c r="F294" s="276">
        <v>1976</v>
      </c>
      <c r="G294" s="5">
        <v>0</v>
      </c>
      <c r="I294" s="280" t="s">
        <v>309</v>
      </c>
      <c r="J294" s="276">
        <v>466</v>
      </c>
      <c r="K294" s="5">
        <v>0</v>
      </c>
      <c r="M294" s="280" t="s">
        <v>309</v>
      </c>
      <c r="N294" s="276">
        <v>1097</v>
      </c>
      <c r="O294" s="5">
        <v>0</v>
      </c>
      <c r="Q294" s="280" t="s">
        <v>309</v>
      </c>
      <c r="R294" s="276">
        <v>4301</v>
      </c>
      <c r="S294" s="5">
        <v>0</v>
      </c>
      <c r="AE294"/>
    </row>
    <row r="295" spans="1:31" ht="15.75" x14ac:dyDescent="0.25">
      <c r="A295" s="280" t="s">
        <v>119</v>
      </c>
      <c r="B295" s="276">
        <v>482</v>
      </c>
      <c r="C295" s="5">
        <v>0</v>
      </c>
      <c r="E295" s="280" t="s">
        <v>309</v>
      </c>
      <c r="F295" s="276">
        <v>777</v>
      </c>
      <c r="G295" s="5">
        <v>0</v>
      </c>
      <c r="I295" s="280" t="s">
        <v>309</v>
      </c>
      <c r="J295" s="276">
        <v>1056</v>
      </c>
      <c r="K295" s="5">
        <v>0</v>
      </c>
      <c r="M295" s="280" t="s">
        <v>309</v>
      </c>
      <c r="N295" s="276">
        <v>1245</v>
      </c>
      <c r="O295" s="5">
        <v>0</v>
      </c>
      <c r="Q295" s="280" t="s">
        <v>309</v>
      </c>
      <c r="R295" s="276">
        <v>3560</v>
      </c>
      <c r="S295" s="5">
        <v>0</v>
      </c>
      <c r="AE295"/>
    </row>
    <row r="296" spans="1:31" ht="15.75" x14ac:dyDescent="0.25">
      <c r="A296" s="280" t="s">
        <v>119</v>
      </c>
      <c r="B296" s="276">
        <v>607</v>
      </c>
      <c r="C296" s="5">
        <v>0</v>
      </c>
      <c r="E296" s="280" t="s">
        <v>309</v>
      </c>
      <c r="F296" s="276">
        <v>1073</v>
      </c>
      <c r="G296" s="5">
        <v>0</v>
      </c>
      <c r="I296" s="280" t="s">
        <v>309</v>
      </c>
      <c r="J296" s="276">
        <v>866</v>
      </c>
      <c r="K296" s="5">
        <v>0</v>
      </c>
      <c r="M296" s="280" t="s">
        <v>309</v>
      </c>
      <c r="N296" s="276">
        <v>1572</v>
      </c>
      <c r="O296" s="5">
        <v>0</v>
      </c>
      <c r="Q296" s="280" t="s">
        <v>309</v>
      </c>
      <c r="R296" s="276">
        <v>4118</v>
      </c>
      <c r="S296" s="5">
        <v>0</v>
      </c>
      <c r="AE296"/>
    </row>
    <row r="297" spans="1:31" ht="15.75" x14ac:dyDescent="0.25">
      <c r="A297" s="280" t="s">
        <v>119</v>
      </c>
      <c r="B297" s="276">
        <v>310</v>
      </c>
      <c r="C297" s="5">
        <v>0</v>
      </c>
      <c r="E297" s="280" t="s">
        <v>309</v>
      </c>
      <c r="F297" s="276">
        <v>1333</v>
      </c>
      <c r="G297" s="5">
        <v>0</v>
      </c>
      <c r="I297" s="280" t="s">
        <v>309</v>
      </c>
      <c r="J297" s="276">
        <v>644</v>
      </c>
      <c r="K297" s="5">
        <v>0</v>
      </c>
      <c r="M297" s="280" t="s">
        <v>309</v>
      </c>
      <c r="N297" s="276">
        <v>1769</v>
      </c>
      <c r="O297" s="5">
        <v>0</v>
      </c>
      <c r="Q297" s="280" t="s">
        <v>309</v>
      </c>
      <c r="R297" s="276">
        <v>4056</v>
      </c>
      <c r="S297" s="5">
        <v>0</v>
      </c>
      <c r="AE297"/>
    </row>
    <row r="298" spans="1:31" ht="15.75" x14ac:dyDescent="0.25">
      <c r="A298" s="280" t="s">
        <v>119</v>
      </c>
      <c r="B298" s="276">
        <v>357</v>
      </c>
      <c r="C298" s="5">
        <v>0</v>
      </c>
      <c r="E298" s="280" t="s">
        <v>309</v>
      </c>
      <c r="F298" s="276">
        <v>1127</v>
      </c>
      <c r="G298" s="5">
        <v>0</v>
      </c>
      <c r="I298" s="280" t="s">
        <v>309</v>
      </c>
      <c r="J298" s="276">
        <v>622</v>
      </c>
      <c r="K298" s="5">
        <v>0</v>
      </c>
      <c r="M298" s="280" t="s">
        <v>309</v>
      </c>
      <c r="N298" s="276">
        <v>1338</v>
      </c>
      <c r="O298" s="5">
        <v>0</v>
      </c>
      <c r="Q298" s="280" t="s">
        <v>309</v>
      </c>
      <c r="R298" s="276">
        <v>3444</v>
      </c>
      <c r="S298" s="5">
        <v>0</v>
      </c>
      <c r="AE298"/>
    </row>
    <row r="299" spans="1:31" ht="15.75" x14ac:dyDescent="0.25">
      <c r="A299" s="280" t="s">
        <v>119</v>
      </c>
      <c r="B299" s="276">
        <v>485</v>
      </c>
      <c r="C299" s="5">
        <v>0</v>
      </c>
      <c r="E299" s="280" t="s">
        <v>309</v>
      </c>
      <c r="F299" s="276">
        <v>949</v>
      </c>
      <c r="G299" s="5">
        <v>0</v>
      </c>
      <c r="I299" s="280" t="s">
        <v>309</v>
      </c>
      <c r="J299" s="276">
        <v>401</v>
      </c>
      <c r="K299" s="5">
        <v>0</v>
      </c>
      <c r="M299" s="280" t="s">
        <v>309</v>
      </c>
      <c r="N299" s="276">
        <v>1604</v>
      </c>
      <c r="O299" s="5">
        <v>0</v>
      </c>
      <c r="Q299" s="280" t="s">
        <v>309</v>
      </c>
      <c r="R299" s="276">
        <v>3439</v>
      </c>
      <c r="S299" s="5">
        <v>0</v>
      </c>
      <c r="AE299"/>
    </row>
    <row r="300" spans="1:31" ht="15.75" x14ac:dyDescent="0.25">
      <c r="A300" s="280" t="s">
        <v>119</v>
      </c>
      <c r="B300" s="276">
        <v>769</v>
      </c>
      <c r="C300" s="5">
        <v>0</v>
      </c>
      <c r="E300" s="280" t="s">
        <v>309</v>
      </c>
      <c r="F300" s="276">
        <v>1271</v>
      </c>
      <c r="G300" s="5">
        <v>0</v>
      </c>
      <c r="I300" s="280" t="s">
        <v>309</v>
      </c>
      <c r="J300" s="276">
        <v>423</v>
      </c>
      <c r="K300" s="5">
        <v>0</v>
      </c>
      <c r="M300" s="280" t="s">
        <v>309</v>
      </c>
      <c r="N300" s="276">
        <v>1730</v>
      </c>
      <c r="O300" s="5">
        <v>0</v>
      </c>
      <c r="Q300" s="280" t="s">
        <v>309</v>
      </c>
      <c r="R300" s="276">
        <v>4193</v>
      </c>
      <c r="S300" s="5">
        <v>0</v>
      </c>
      <c r="AE300"/>
    </row>
    <row r="301" spans="1:31" ht="15.75" x14ac:dyDescent="0.25">
      <c r="A301" s="280" t="s">
        <v>119</v>
      </c>
      <c r="B301" s="276">
        <v>383</v>
      </c>
      <c r="C301" s="5">
        <v>0</v>
      </c>
      <c r="E301" s="280" t="s">
        <v>309</v>
      </c>
      <c r="F301" s="276">
        <v>1541</v>
      </c>
      <c r="G301" s="5">
        <v>0</v>
      </c>
      <c r="I301" s="280" t="s">
        <v>309</v>
      </c>
      <c r="J301" s="276">
        <v>830</v>
      </c>
      <c r="K301" s="5">
        <v>0</v>
      </c>
      <c r="M301" s="280" t="s">
        <v>309</v>
      </c>
      <c r="N301" s="276">
        <v>1146</v>
      </c>
      <c r="O301" s="5">
        <v>0</v>
      </c>
      <c r="Q301" s="280" t="s">
        <v>309</v>
      </c>
      <c r="R301" s="276">
        <v>3900</v>
      </c>
      <c r="S301" s="5">
        <v>0</v>
      </c>
      <c r="AE301"/>
    </row>
    <row r="302" spans="1:31" ht="15.75" x14ac:dyDescent="0.25">
      <c r="A302" s="280" t="s">
        <v>119</v>
      </c>
      <c r="B302" s="276">
        <v>598</v>
      </c>
      <c r="C302" s="5">
        <v>0</v>
      </c>
      <c r="E302" s="280" t="s">
        <v>309</v>
      </c>
      <c r="F302" s="276">
        <v>1085</v>
      </c>
      <c r="G302" s="5">
        <v>0</v>
      </c>
      <c r="I302" s="280" t="s">
        <v>309</v>
      </c>
      <c r="J302" s="276">
        <v>681</v>
      </c>
      <c r="K302" s="5">
        <v>0</v>
      </c>
      <c r="M302" s="280" t="s">
        <v>309</v>
      </c>
      <c r="N302" s="276">
        <v>1159</v>
      </c>
      <c r="O302" s="5">
        <v>0</v>
      </c>
      <c r="Q302" s="280" t="s">
        <v>309</v>
      </c>
      <c r="R302" s="276">
        <v>3523</v>
      </c>
      <c r="S302" s="5">
        <v>0</v>
      </c>
      <c r="AE302"/>
    </row>
    <row r="303" spans="1:31" ht="15.75" x14ac:dyDescent="0.25">
      <c r="A303" s="280" t="s">
        <v>119</v>
      </c>
      <c r="B303" s="276">
        <v>359</v>
      </c>
      <c r="C303" s="5">
        <v>0</v>
      </c>
      <c r="E303" s="280" t="s">
        <v>309</v>
      </c>
      <c r="F303" s="276">
        <v>1409</v>
      </c>
      <c r="G303" s="5">
        <v>0</v>
      </c>
      <c r="I303" s="280" t="s">
        <v>309</v>
      </c>
      <c r="J303" s="276">
        <v>585</v>
      </c>
      <c r="K303" s="5">
        <v>0</v>
      </c>
      <c r="M303" s="280" t="s">
        <v>309</v>
      </c>
      <c r="N303" s="276">
        <v>2532</v>
      </c>
      <c r="O303" s="5">
        <v>0</v>
      </c>
      <c r="Q303" s="280" t="s">
        <v>309</v>
      </c>
      <c r="R303" s="276">
        <v>4885</v>
      </c>
      <c r="S303" s="5">
        <v>0</v>
      </c>
      <c r="AE303"/>
    </row>
    <row r="304" spans="1:31" ht="15.75" x14ac:dyDescent="0.25">
      <c r="A304" s="280" t="s">
        <v>119</v>
      </c>
      <c r="B304" s="276">
        <v>358</v>
      </c>
      <c r="C304" s="5">
        <v>0</v>
      </c>
      <c r="E304" s="280" t="s">
        <v>309</v>
      </c>
      <c r="F304" s="276">
        <v>1357</v>
      </c>
      <c r="G304" s="5">
        <v>0</v>
      </c>
      <c r="I304" s="280" t="s">
        <v>309</v>
      </c>
      <c r="J304" s="276">
        <v>662</v>
      </c>
      <c r="K304" s="5">
        <v>0</v>
      </c>
      <c r="M304" s="280" t="s">
        <v>309</v>
      </c>
      <c r="N304" s="276">
        <v>1037</v>
      </c>
      <c r="O304" s="5">
        <v>0</v>
      </c>
      <c r="Q304" s="280" t="s">
        <v>309</v>
      </c>
      <c r="R304" s="276">
        <v>3414</v>
      </c>
      <c r="S304" s="5">
        <v>0</v>
      </c>
      <c r="AE304"/>
    </row>
    <row r="305" spans="1:31" ht="15.75" x14ac:dyDescent="0.25">
      <c r="A305" s="280" t="s">
        <v>119</v>
      </c>
      <c r="B305" s="276">
        <v>708</v>
      </c>
      <c r="C305" s="5">
        <v>0</v>
      </c>
      <c r="E305" s="280" t="s">
        <v>309</v>
      </c>
      <c r="F305" s="276">
        <v>805</v>
      </c>
      <c r="G305" s="5">
        <v>0</v>
      </c>
      <c r="I305" s="280" t="s">
        <v>309</v>
      </c>
      <c r="J305" s="276">
        <v>697</v>
      </c>
      <c r="K305" s="5">
        <v>0</v>
      </c>
      <c r="M305" s="280" t="s">
        <v>309</v>
      </c>
      <c r="N305" s="276">
        <v>1526</v>
      </c>
      <c r="O305" s="5">
        <v>0</v>
      </c>
      <c r="Q305" s="280" t="s">
        <v>309</v>
      </c>
      <c r="R305" s="276">
        <v>3736</v>
      </c>
      <c r="S305" s="5">
        <v>0</v>
      </c>
      <c r="AE305"/>
    </row>
    <row r="306" spans="1:31" ht="16.5" thickBot="1" x14ac:dyDescent="0.3">
      <c r="A306" s="281" t="s">
        <v>119</v>
      </c>
      <c r="B306" s="277">
        <v>340</v>
      </c>
      <c r="C306" s="149">
        <v>0</v>
      </c>
      <c r="E306" s="281" t="s">
        <v>309</v>
      </c>
      <c r="F306" s="277">
        <v>1544</v>
      </c>
      <c r="G306" s="149">
        <v>0</v>
      </c>
      <c r="I306" s="281" t="s">
        <v>309</v>
      </c>
      <c r="J306" s="277">
        <v>214</v>
      </c>
      <c r="K306" s="149">
        <v>0</v>
      </c>
      <c r="M306" s="281" t="s">
        <v>309</v>
      </c>
      <c r="N306" s="277">
        <v>1090</v>
      </c>
      <c r="O306" s="149">
        <v>0</v>
      </c>
      <c r="Q306" s="281" t="s">
        <v>309</v>
      </c>
      <c r="R306" s="277">
        <v>3188</v>
      </c>
      <c r="S306" s="149">
        <v>0</v>
      </c>
      <c r="AE306"/>
    </row>
  </sheetData>
  <mergeCells count="62">
    <mergeCell ref="X79:Z79"/>
    <mergeCell ref="AA79:AB79"/>
    <mergeCell ref="X80:Z80"/>
    <mergeCell ref="AA80:AB80"/>
    <mergeCell ref="AA46:AB46"/>
    <mergeCell ref="X62:Z62"/>
    <mergeCell ref="AA62:AB62"/>
    <mergeCell ref="X63:Z63"/>
    <mergeCell ref="AA63:AB63"/>
    <mergeCell ref="Y67:Z67"/>
    <mergeCell ref="Y61:AB61"/>
    <mergeCell ref="X60:AB60"/>
    <mergeCell ref="X57:AA58"/>
    <mergeCell ref="X46:Z46"/>
    <mergeCell ref="B1:C1"/>
    <mergeCell ref="F1:G1"/>
    <mergeCell ref="J1:K1"/>
    <mergeCell ref="N1:O1"/>
    <mergeCell ref="R1:S1"/>
    <mergeCell ref="X9:AB9"/>
    <mergeCell ref="AA11:AB11"/>
    <mergeCell ref="AA12:AB12"/>
    <mergeCell ref="X11:Z11"/>
    <mergeCell ref="X12:Z12"/>
    <mergeCell ref="X28:Z28"/>
    <mergeCell ref="AA28:AB28"/>
    <mergeCell ref="X29:Z29"/>
    <mergeCell ref="AA29:AB29"/>
    <mergeCell ref="X45:Z45"/>
    <mergeCell ref="AA45:AB45"/>
    <mergeCell ref="U1:AC2"/>
    <mergeCell ref="U4:AC4"/>
    <mergeCell ref="Y10:AB10"/>
    <mergeCell ref="Y27:AB27"/>
    <mergeCell ref="Y44:AB44"/>
    <mergeCell ref="AA15:AC15"/>
    <mergeCell ref="AA32:AC32"/>
    <mergeCell ref="AA16:AC16"/>
    <mergeCell ref="AA33:AC33"/>
    <mergeCell ref="Y16:Z16"/>
    <mergeCell ref="Y33:Z33"/>
    <mergeCell ref="X26:AB26"/>
    <mergeCell ref="X43:AB43"/>
    <mergeCell ref="X6:AA7"/>
    <mergeCell ref="X23:AA24"/>
    <mergeCell ref="X40:AA41"/>
    <mergeCell ref="B4:S4"/>
    <mergeCell ref="Y78:AB78"/>
    <mergeCell ref="AA84:AC84"/>
    <mergeCell ref="U22:AC22"/>
    <mergeCell ref="U39:AC39"/>
    <mergeCell ref="U56:AC56"/>
    <mergeCell ref="U73:AC73"/>
    <mergeCell ref="Y84:Z84"/>
    <mergeCell ref="AA49:AC49"/>
    <mergeCell ref="AA83:AC83"/>
    <mergeCell ref="AA66:AC66"/>
    <mergeCell ref="AA50:AC50"/>
    <mergeCell ref="AA67:AC67"/>
    <mergeCell ref="X74:AA75"/>
    <mergeCell ref="X77:AB77"/>
    <mergeCell ref="Y50:Z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8217-7D09-4C9F-8451-2F7928F35BF8}">
  <dimension ref="B1:AX153"/>
  <sheetViews>
    <sheetView workbookViewId="0">
      <selection activeCell="AN1" sqref="AN1:AV2"/>
    </sheetView>
  </sheetViews>
  <sheetFormatPr defaultRowHeight="15" x14ac:dyDescent="0.25"/>
  <cols>
    <col min="1" max="1" width="3.33203125" style="1" customWidth="1"/>
    <col min="2" max="2" width="3.44140625" style="1" bestFit="1" customWidth="1"/>
    <col min="3" max="3" width="9.33203125" style="1" bestFit="1" customWidth="1"/>
    <col min="4" max="7" width="8.88671875" style="1"/>
    <col min="8" max="8" width="4.5546875" style="1" customWidth="1"/>
    <col min="9" max="14" width="8.88671875" style="1"/>
    <col min="15" max="15" width="4.44140625" style="1" customWidth="1"/>
    <col min="16" max="21" width="8.88671875" style="1"/>
    <col min="22" max="22" width="4.5546875" style="1" customWidth="1"/>
    <col min="23" max="23" width="3.109375" style="1" bestFit="1" customWidth="1"/>
    <col min="24" max="29" width="8.88671875" style="1"/>
    <col min="30" max="30" width="17" style="1" bestFit="1" customWidth="1"/>
    <col min="31" max="32" width="12" style="1" bestFit="1" customWidth="1"/>
    <col min="33" max="33" width="8.88671875" style="1"/>
    <col min="34" max="34" width="9.77734375" style="1" customWidth="1"/>
    <col min="35" max="35" width="11.109375" style="1" customWidth="1"/>
    <col min="36" max="36" width="10" style="1" customWidth="1"/>
    <col min="37" max="37" width="10.21875" style="1" customWidth="1"/>
    <col min="38" max="38" width="9.88671875" style="1" customWidth="1"/>
    <col min="39" max="39" width="4.44140625" style="1" customWidth="1"/>
    <col min="40" max="40" width="16.6640625" style="1" bestFit="1" customWidth="1"/>
    <col min="41" max="41" width="8.88671875" style="1"/>
    <col min="42" max="42" width="11.21875" style="1" bestFit="1" customWidth="1"/>
    <col min="43" max="43" width="8.88671875" style="1"/>
    <col min="44" max="44" width="9.33203125" style="1" bestFit="1" customWidth="1"/>
    <col min="45" max="45" width="10.33203125" style="1" bestFit="1" customWidth="1"/>
    <col min="46" max="46" width="9.33203125" style="1" bestFit="1" customWidth="1"/>
    <col min="47" max="47" width="9.6640625" style="1" bestFit="1" customWidth="1"/>
    <col min="48" max="48" width="9.77734375" style="1" bestFit="1" customWidth="1"/>
    <col min="49" max="16384" width="8.88671875" style="1"/>
  </cols>
  <sheetData>
    <row r="1" spans="2:50" ht="15.75" thickBot="1" x14ac:dyDescent="0.3">
      <c r="C1" s="1">
        <f>MAX(C4:C153)</f>
        <v>10398</v>
      </c>
      <c r="AD1" s="839" t="s">
        <v>109</v>
      </c>
      <c r="AE1" s="840"/>
      <c r="AF1" s="840"/>
      <c r="AG1" s="840"/>
      <c r="AH1" s="840"/>
      <c r="AI1" s="840"/>
      <c r="AJ1" s="840"/>
      <c r="AK1" s="840"/>
      <c r="AL1" s="841"/>
      <c r="AN1" s="848" t="s">
        <v>313</v>
      </c>
      <c r="AO1" s="849"/>
      <c r="AP1" s="849"/>
      <c r="AQ1" s="849"/>
      <c r="AR1" s="849"/>
      <c r="AS1" s="849"/>
      <c r="AT1" s="849"/>
      <c r="AU1" s="849"/>
      <c r="AV1" s="850"/>
    </row>
    <row r="2" spans="2:50" ht="15.75" thickBot="1" x14ac:dyDescent="0.3">
      <c r="C2" s="832" t="s">
        <v>86</v>
      </c>
      <c r="D2" s="833"/>
      <c r="E2" s="833"/>
      <c r="F2" s="833"/>
      <c r="G2" s="834"/>
      <c r="X2" s="835" t="s">
        <v>312</v>
      </c>
      <c r="Y2" s="836"/>
      <c r="Z2" s="836"/>
      <c r="AA2" s="836"/>
      <c r="AB2" s="837"/>
      <c r="AD2" s="842"/>
      <c r="AE2" s="843"/>
      <c r="AF2" s="843"/>
      <c r="AG2" s="843"/>
      <c r="AH2" s="843"/>
      <c r="AI2" s="843"/>
      <c r="AJ2" s="843"/>
      <c r="AK2" s="843"/>
      <c r="AL2" s="844"/>
      <c r="AN2" s="851"/>
      <c r="AO2" s="852"/>
      <c r="AP2" s="852"/>
      <c r="AQ2" s="852"/>
      <c r="AR2" s="852"/>
      <c r="AS2" s="852"/>
      <c r="AT2" s="852"/>
      <c r="AU2" s="852"/>
      <c r="AV2" s="853"/>
    </row>
    <row r="3" spans="2:50" ht="16.5" thickBot="1" x14ac:dyDescent="0.3">
      <c r="B3" s="29" t="s">
        <v>15</v>
      </c>
      <c r="C3" s="16" t="s">
        <v>6</v>
      </c>
      <c r="D3" s="19" t="s">
        <v>7</v>
      </c>
      <c r="E3" s="16" t="s">
        <v>8</v>
      </c>
      <c r="F3" s="19" t="s">
        <v>9</v>
      </c>
      <c r="G3" s="213" t="s">
        <v>10</v>
      </c>
      <c r="W3" s="29" t="s">
        <v>15</v>
      </c>
      <c r="X3" s="16" t="s">
        <v>6</v>
      </c>
      <c r="Y3" s="19" t="s">
        <v>7</v>
      </c>
      <c r="Z3" s="16" t="s">
        <v>8</v>
      </c>
      <c r="AA3" s="19" t="s">
        <v>9</v>
      </c>
      <c r="AB3" s="170" t="s">
        <v>10</v>
      </c>
      <c r="AD3" s="845"/>
      <c r="AE3" s="846"/>
      <c r="AF3" s="846"/>
      <c r="AG3" s="846"/>
      <c r="AH3" s="846"/>
      <c r="AI3" s="846"/>
      <c r="AJ3" s="846"/>
      <c r="AK3" s="846"/>
      <c r="AL3" s="847"/>
      <c r="AN3" s="91"/>
      <c r="AV3" s="92"/>
      <c r="AX3"/>
    </row>
    <row r="4" spans="2:50" ht="16.5" thickBot="1" x14ac:dyDescent="0.3">
      <c r="B4" s="210">
        <v>1</v>
      </c>
      <c r="C4" s="211">
        <v>4659</v>
      </c>
      <c r="D4" s="212">
        <v>237</v>
      </c>
      <c r="E4" s="211">
        <v>1470</v>
      </c>
      <c r="F4" s="212">
        <v>701</v>
      </c>
      <c r="G4" s="214">
        <v>7067</v>
      </c>
      <c r="W4" s="216">
        <v>1</v>
      </c>
      <c r="X4" s="217">
        <v>467</v>
      </c>
      <c r="Y4" s="218">
        <v>679</v>
      </c>
      <c r="Z4" s="217">
        <v>1016</v>
      </c>
      <c r="AA4" s="218">
        <v>1132</v>
      </c>
      <c r="AB4" s="171">
        <v>3294</v>
      </c>
      <c r="AD4" s="231" t="s">
        <v>87</v>
      </c>
      <c r="AE4" s="232"/>
      <c r="AF4" s="233"/>
      <c r="AG4" s="233"/>
      <c r="AH4" s="233"/>
      <c r="AI4" s="233"/>
      <c r="AJ4" s="233"/>
      <c r="AK4" s="233"/>
      <c r="AL4" s="230" t="s">
        <v>110</v>
      </c>
      <c r="AN4" s="231" t="s">
        <v>87</v>
      </c>
      <c r="AO4" s="232"/>
      <c r="AP4" s="265"/>
      <c r="AQ4" s="265"/>
      <c r="AR4" s="265"/>
      <c r="AS4" s="265"/>
      <c r="AT4" s="265"/>
      <c r="AU4" s="265"/>
      <c r="AV4" s="230" t="s">
        <v>110</v>
      </c>
      <c r="AX4"/>
    </row>
    <row r="5" spans="2:50" ht="15.75" x14ac:dyDescent="0.25">
      <c r="B5" s="162">
        <v>2</v>
      </c>
      <c r="C5" s="206">
        <v>2399</v>
      </c>
      <c r="D5" s="207">
        <v>361</v>
      </c>
      <c r="E5" s="206">
        <v>633</v>
      </c>
      <c r="F5" s="207">
        <v>738</v>
      </c>
      <c r="G5" s="215">
        <v>4131</v>
      </c>
      <c r="W5" s="219">
        <v>2</v>
      </c>
      <c r="X5" s="206">
        <v>283</v>
      </c>
      <c r="Y5" s="207">
        <v>1871</v>
      </c>
      <c r="Z5" s="206">
        <v>423</v>
      </c>
      <c r="AA5" s="207">
        <v>777</v>
      </c>
      <c r="AB5" s="172">
        <v>3354</v>
      </c>
      <c r="AD5" s="226" t="s">
        <v>88</v>
      </c>
      <c r="AE5" s="147">
        <v>0.81921446597541592</v>
      </c>
      <c r="AF5" s="253"/>
      <c r="AG5" s="253"/>
      <c r="AH5" s="253"/>
      <c r="AI5" s="253"/>
      <c r="AJ5" s="253"/>
      <c r="AK5" s="253"/>
      <c r="AL5" s="92" t="s">
        <v>111</v>
      </c>
      <c r="AN5" s="226" t="s">
        <v>88</v>
      </c>
      <c r="AO5" s="147">
        <v>0.31407604815244172</v>
      </c>
      <c r="AP5" s="267"/>
      <c r="AQ5" s="267"/>
      <c r="AR5" s="267"/>
      <c r="AS5" s="267"/>
      <c r="AT5" s="267"/>
      <c r="AU5" s="267"/>
      <c r="AV5" s="92" t="s">
        <v>111</v>
      </c>
      <c r="AX5"/>
    </row>
    <row r="6" spans="2:50" ht="15.75" x14ac:dyDescent="0.25">
      <c r="B6" s="162">
        <v>3</v>
      </c>
      <c r="C6" s="206">
        <v>1164</v>
      </c>
      <c r="D6" s="207">
        <v>201</v>
      </c>
      <c r="E6" s="206">
        <v>260</v>
      </c>
      <c r="F6" s="207">
        <v>923</v>
      </c>
      <c r="G6" s="215">
        <v>2548</v>
      </c>
      <c r="W6" s="219">
        <v>3</v>
      </c>
      <c r="X6" s="206">
        <v>420</v>
      </c>
      <c r="Y6" s="207">
        <v>765</v>
      </c>
      <c r="Z6" s="206">
        <v>430</v>
      </c>
      <c r="AA6" s="207">
        <v>1567</v>
      </c>
      <c r="AB6" s="172">
        <v>3182</v>
      </c>
      <c r="AD6" s="89" t="s">
        <v>89</v>
      </c>
      <c r="AE6" s="86">
        <v>0.67111234126338593</v>
      </c>
      <c r="AF6" s="253"/>
      <c r="AG6" s="253"/>
      <c r="AH6" s="253"/>
      <c r="AI6" s="253"/>
      <c r="AJ6" s="253"/>
      <c r="AK6" s="253"/>
      <c r="AL6" s="234"/>
      <c r="AN6" s="89" t="s">
        <v>89</v>
      </c>
      <c r="AO6" s="86">
        <v>9.86437640230549E-2</v>
      </c>
      <c r="AP6" s="267"/>
      <c r="AQ6" s="267"/>
      <c r="AR6" s="267"/>
      <c r="AS6" s="267"/>
      <c r="AT6" s="267"/>
      <c r="AU6" s="267"/>
      <c r="AV6" s="263"/>
      <c r="AX6"/>
    </row>
    <row r="7" spans="2:50" ht="15.75" x14ac:dyDescent="0.25">
      <c r="B7" s="162">
        <v>4</v>
      </c>
      <c r="C7" s="206">
        <v>3009</v>
      </c>
      <c r="D7" s="207">
        <v>374</v>
      </c>
      <c r="E7" s="206">
        <v>1082</v>
      </c>
      <c r="F7" s="207">
        <v>873</v>
      </c>
      <c r="G7" s="215">
        <v>5338</v>
      </c>
      <c r="W7" s="219">
        <v>4</v>
      </c>
      <c r="X7" s="206">
        <v>445</v>
      </c>
      <c r="Y7" s="207">
        <v>1278</v>
      </c>
      <c r="Z7" s="206">
        <v>360</v>
      </c>
      <c r="AA7" s="207">
        <v>1015</v>
      </c>
      <c r="AB7" s="172">
        <v>3098</v>
      </c>
      <c r="AD7" s="225" t="s">
        <v>90</v>
      </c>
      <c r="AE7" s="88">
        <v>0.66889012735300335</v>
      </c>
      <c r="AF7" s="253"/>
      <c r="AG7" s="253"/>
      <c r="AH7" s="253"/>
      <c r="AI7" s="253"/>
      <c r="AJ7" s="253"/>
      <c r="AK7" s="253"/>
      <c r="AL7" s="234"/>
      <c r="AN7" s="225" t="s">
        <v>90</v>
      </c>
      <c r="AO7" s="88">
        <v>9.2553519185372843E-2</v>
      </c>
      <c r="AP7" s="267"/>
      <c r="AQ7" s="267"/>
      <c r="AR7" s="267"/>
      <c r="AS7" s="267"/>
      <c r="AT7" s="267"/>
      <c r="AU7" s="267"/>
      <c r="AV7" s="263"/>
      <c r="AX7"/>
    </row>
    <row r="8" spans="2:50" ht="15.75" x14ac:dyDescent="0.25">
      <c r="B8" s="162">
        <v>5</v>
      </c>
      <c r="C8" s="206">
        <v>3664</v>
      </c>
      <c r="D8" s="207">
        <v>1080</v>
      </c>
      <c r="E8" s="206">
        <v>1113</v>
      </c>
      <c r="F8" s="207">
        <v>1064</v>
      </c>
      <c r="G8" s="215">
        <v>6921</v>
      </c>
      <c r="W8" s="219">
        <v>5</v>
      </c>
      <c r="X8" s="206">
        <v>250</v>
      </c>
      <c r="Y8" s="207">
        <v>962</v>
      </c>
      <c r="Z8" s="206">
        <v>440</v>
      </c>
      <c r="AA8" s="207">
        <v>1542</v>
      </c>
      <c r="AB8" s="172">
        <v>3194</v>
      </c>
      <c r="AD8" s="258" t="s">
        <v>58</v>
      </c>
      <c r="AE8" s="259">
        <v>1235.7617136396991</v>
      </c>
      <c r="AF8" s="253"/>
      <c r="AG8" s="253"/>
      <c r="AH8" s="253"/>
      <c r="AI8" s="253"/>
      <c r="AJ8" s="253"/>
      <c r="AK8" s="253"/>
      <c r="AL8" s="234"/>
      <c r="AN8" s="258" t="s">
        <v>58</v>
      </c>
      <c r="AO8" s="259">
        <v>643.83219342544623</v>
      </c>
      <c r="AP8" s="267"/>
      <c r="AQ8" s="267"/>
      <c r="AR8" s="267"/>
      <c r="AS8" s="267"/>
      <c r="AT8" s="267"/>
      <c r="AU8" s="267"/>
      <c r="AV8" s="263"/>
      <c r="AX8"/>
    </row>
    <row r="9" spans="2:50" ht="16.5" thickBot="1" x14ac:dyDescent="0.3">
      <c r="B9" s="162">
        <v>6</v>
      </c>
      <c r="C9" s="206">
        <v>3607</v>
      </c>
      <c r="D9" s="207">
        <v>377</v>
      </c>
      <c r="E9" s="206">
        <v>978</v>
      </c>
      <c r="F9" s="207">
        <v>552</v>
      </c>
      <c r="G9" s="215">
        <v>5514</v>
      </c>
      <c r="W9" s="219">
        <v>6</v>
      </c>
      <c r="X9" s="206">
        <v>409</v>
      </c>
      <c r="Y9" s="207">
        <v>862</v>
      </c>
      <c r="Z9" s="206">
        <v>932</v>
      </c>
      <c r="AA9" s="207">
        <v>1012</v>
      </c>
      <c r="AB9" s="172">
        <v>3215</v>
      </c>
      <c r="AD9" s="235" t="s">
        <v>135</v>
      </c>
      <c r="AE9" s="236">
        <v>150</v>
      </c>
      <c r="AF9" s="253"/>
      <c r="AG9" s="253"/>
      <c r="AH9" s="253"/>
      <c r="AI9" s="253"/>
      <c r="AJ9" s="253"/>
      <c r="AK9" s="253"/>
      <c r="AL9" s="234"/>
      <c r="AN9" s="97" t="s">
        <v>135</v>
      </c>
      <c r="AO9" s="151">
        <v>150</v>
      </c>
      <c r="AP9" s="267"/>
      <c r="AQ9" s="267"/>
      <c r="AR9" s="267"/>
      <c r="AS9" s="267"/>
      <c r="AT9" s="267"/>
      <c r="AU9" s="267"/>
      <c r="AV9" s="263"/>
      <c r="AX9"/>
    </row>
    <row r="10" spans="2:50" ht="16.5" thickBot="1" x14ac:dyDescent="0.3">
      <c r="B10" s="162">
        <v>7</v>
      </c>
      <c r="C10" s="206">
        <v>1825</v>
      </c>
      <c r="D10" s="207">
        <v>164</v>
      </c>
      <c r="E10" s="206">
        <v>180</v>
      </c>
      <c r="F10" s="207">
        <v>1176</v>
      </c>
      <c r="G10" s="215">
        <v>3345</v>
      </c>
      <c r="W10" s="219">
        <v>7</v>
      </c>
      <c r="X10" s="206">
        <v>236</v>
      </c>
      <c r="Y10" s="207">
        <v>890</v>
      </c>
      <c r="Z10" s="206">
        <v>890</v>
      </c>
      <c r="AA10" s="207">
        <v>1202</v>
      </c>
      <c r="AB10" s="172">
        <v>3218</v>
      </c>
      <c r="AD10" s="237" t="s">
        <v>92</v>
      </c>
      <c r="AE10" s="253"/>
      <c r="AF10" s="253"/>
      <c r="AG10" s="253"/>
      <c r="AH10" s="253"/>
      <c r="AI10" s="264" t="s">
        <v>54</v>
      </c>
      <c r="AJ10" s="253"/>
      <c r="AK10" s="253"/>
      <c r="AL10" s="234"/>
      <c r="AN10" s="266" t="s">
        <v>92</v>
      </c>
      <c r="AO10" s="267"/>
      <c r="AP10" s="267"/>
      <c r="AQ10" s="267"/>
      <c r="AR10" s="267"/>
      <c r="AS10" s="264" t="s">
        <v>54</v>
      </c>
      <c r="AT10" s="267"/>
      <c r="AU10" s="267"/>
      <c r="AV10" s="263"/>
      <c r="AX10"/>
    </row>
    <row r="11" spans="2:50" ht="16.5" thickBot="1" x14ac:dyDescent="0.3">
      <c r="B11" s="162">
        <v>8</v>
      </c>
      <c r="C11" s="206">
        <v>1315</v>
      </c>
      <c r="D11" s="207">
        <v>699</v>
      </c>
      <c r="E11" s="206">
        <v>1928</v>
      </c>
      <c r="F11" s="207">
        <v>707</v>
      </c>
      <c r="G11" s="215">
        <v>4649</v>
      </c>
      <c r="W11" s="219">
        <v>8</v>
      </c>
      <c r="X11" s="206">
        <v>433</v>
      </c>
      <c r="Y11" s="207">
        <v>1055</v>
      </c>
      <c r="Z11" s="206">
        <v>428</v>
      </c>
      <c r="AA11" s="207">
        <v>1328</v>
      </c>
      <c r="AB11" s="172">
        <v>3244</v>
      </c>
      <c r="AD11" s="238"/>
      <c r="AE11" s="239" t="s">
        <v>93</v>
      </c>
      <c r="AF11" s="239" t="s">
        <v>94</v>
      </c>
      <c r="AG11" s="260" t="s">
        <v>95</v>
      </c>
      <c r="AH11" s="240" t="s">
        <v>96</v>
      </c>
      <c r="AI11" s="331" t="s">
        <v>97</v>
      </c>
      <c r="AJ11" s="253"/>
      <c r="AK11" s="300" t="s">
        <v>137</v>
      </c>
      <c r="AL11" s="234"/>
      <c r="AN11" s="238"/>
      <c r="AO11" s="239" t="s">
        <v>93</v>
      </c>
      <c r="AP11" s="239" t="s">
        <v>94</v>
      </c>
      <c r="AQ11" s="260" t="s">
        <v>95</v>
      </c>
      <c r="AR11" s="240" t="s">
        <v>96</v>
      </c>
      <c r="AS11" s="333" t="s">
        <v>97</v>
      </c>
      <c r="AT11" s="267"/>
      <c r="AU11" s="300" t="s">
        <v>137</v>
      </c>
      <c r="AV11" s="263"/>
      <c r="AX11"/>
    </row>
    <row r="12" spans="2:50" ht="16.5" thickBot="1" x14ac:dyDescent="0.3">
      <c r="B12" s="162">
        <v>9</v>
      </c>
      <c r="C12" s="206">
        <v>3789</v>
      </c>
      <c r="D12" s="207">
        <v>449</v>
      </c>
      <c r="E12" s="206">
        <v>601</v>
      </c>
      <c r="F12" s="207">
        <v>841</v>
      </c>
      <c r="G12" s="215">
        <v>5680</v>
      </c>
      <c r="W12" s="219">
        <v>9</v>
      </c>
      <c r="X12" s="206">
        <v>387</v>
      </c>
      <c r="Y12" s="207">
        <v>1311</v>
      </c>
      <c r="Z12" s="206">
        <v>757</v>
      </c>
      <c r="AA12" s="207">
        <v>813</v>
      </c>
      <c r="AB12" s="172">
        <v>3268</v>
      </c>
      <c r="AD12" s="237" t="s">
        <v>98</v>
      </c>
      <c r="AE12" s="255">
        <v>1</v>
      </c>
      <c r="AF12" s="255">
        <v>461188888.25113642</v>
      </c>
      <c r="AG12" s="261">
        <v>461188888.25113642</v>
      </c>
      <c r="AH12" s="256">
        <v>302.00168315383365</v>
      </c>
      <c r="AI12" s="332">
        <v>1.4547590150235883E-37</v>
      </c>
      <c r="AJ12" s="814" t="s">
        <v>142</v>
      </c>
      <c r="AK12" s="814"/>
      <c r="AL12" s="815"/>
      <c r="AN12" s="266" t="s">
        <v>98</v>
      </c>
      <c r="AO12" s="1">
        <v>1</v>
      </c>
      <c r="AP12" s="1">
        <v>6713983.3662621677</v>
      </c>
      <c r="AQ12" s="271">
        <v>6713983.3662621677</v>
      </c>
      <c r="AR12" s="256">
        <v>16.197011228960474</v>
      </c>
      <c r="AS12" s="334">
        <v>9.0793441485796078E-5</v>
      </c>
      <c r="AT12" s="814" t="s">
        <v>142</v>
      </c>
      <c r="AU12" s="814"/>
      <c r="AV12" s="815"/>
      <c r="AX12"/>
    </row>
    <row r="13" spans="2:50" ht="16.5" thickBot="1" x14ac:dyDescent="0.3">
      <c r="B13" s="162">
        <v>10</v>
      </c>
      <c r="C13" s="206">
        <v>1625</v>
      </c>
      <c r="D13" s="207">
        <v>1137</v>
      </c>
      <c r="E13" s="206">
        <v>1016</v>
      </c>
      <c r="F13" s="207">
        <v>500</v>
      </c>
      <c r="G13" s="215">
        <v>4278</v>
      </c>
      <c r="W13" s="219">
        <v>10</v>
      </c>
      <c r="X13" s="206">
        <v>507</v>
      </c>
      <c r="Y13" s="207">
        <v>822</v>
      </c>
      <c r="Z13" s="206">
        <v>278</v>
      </c>
      <c r="AA13" s="207">
        <v>1642</v>
      </c>
      <c r="AB13" s="172">
        <v>3249</v>
      </c>
      <c r="AD13" s="237" t="s">
        <v>99</v>
      </c>
      <c r="AE13" s="255">
        <v>148</v>
      </c>
      <c r="AF13" s="255">
        <v>226011837.90886343</v>
      </c>
      <c r="AG13" s="262">
        <v>1527107.0128977259</v>
      </c>
      <c r="AH13" s="816" t="s">
        <v>100</v>
      </c>
      <c r="AI13" s="838"/>
      <c r="AJ13" s="818" t="s">
        <v>138</v>
      </c>
      <c r="AK13" s="819"/>
      <c r="AL13" s="820"/>
      <c r="AN13" s="266" t="s">
        <v>99</v>
      </c>
      <c r="AO13" s="1">
        <v>148</v>
      </c>
      <c r="AP13" s="1">
        <v>61348944.20707114</v>
      </c>
      <c r="AQ13" s="272">
        <v>414519.89329102123</v>
      </c>
      <c r="AR13" s="816" t="s">
        <v>100</v>
      </c>
      <c r="AS13" s="817"/>
      <c r="AT13" s="818" t="s">
        <v>138</v>
      </c>
      <c r="AU13" s="819"/>
      <c r="AV13" s="820"/>
      <c r="AX13"/>
    </row>
    <row r="14" spans="2:50" ht="16.5" thickBot="1" x14ac:dyDescent="0.3">
      <c r="B14" s="162">
        <v>11</v>
      </c>
      <c r="C14" s="206">
        <v>3264</v>
      </c>
      <c r="D14" s="207">
        <v>616</v>
      </c>
      <c r="E14" s="206">
        <v>778</v>
      </c>
      <c r="F14" s="207">
        <v>1246</v>
      </c>
      <c r="G14" s="215">
        <v>5904</v>
      </c>
      <c r="W14" s="219">
        <v>11</v>
      </c>
      <c r="X14" s="206">
        <v>376</v>
      </c>
      <c r="Y14" s="207">
        <v>1116</v>
      </c>
      <c r="Z14" s="206">
        <v>844</v>
      </c>
      <c r="AA14" s="207">
        <v>898</v>
      </c>
      <c r="AB14" s="172">
        <v>3234</v>
      </c>
      <c r="AD14" s="241" t="s">
        <v>101</v>
      </c>
      <c r="AE14" s="242">
        <v>149</v>
      </c>
      <c r="AF14" s="242">
        <v>687200726.15999985</v>
      </c>
      <c r="AG14" s="242"/>
      <c r="AH14" s="242"/>
      <c r="AI14" s="247"/>
      <c r="AJ14" s="253"/>
      <c r="AK14" s="253"/>
      <c r="AL14" s="234"/>
      <c r="AN14" s="268" t="s">
        <v>101</v>
      </c>
      <c r="AO14" s="269">
        <v>149</v>
      </c>
      <c r="AP14" s="269">
        <v>68062927.573333308</v>
      </c>
      <c r="AQ14" s="269"/>
      <c r="AR14" s="269"/>
      <c r="AS14" s="270"/>
      <c r="AT14" s="267"/>
      <c r="AU14" s="267"/>
      <c r="AV14" s="263"/>
      <c r="AX14"/>
    </row>
    <row r="15" spans="2:50" ht="16.5" thickBot="1" x14ac:dyDescent="0.3">
      <c r="B15" s="162">
        <v>12</v>
      </c>
      <c r="C15" s="206">
        <v>2158</v>
      </c>
      <c r="D15" s="207">
        <v>1130</v>
      </c>
      <c r="E15" s="206">
        <v>835</v>
      </c>
      <c r="F15" s="207">
        <v>528</v>
      </c>
      <c r="G15" s="215">
        <v>4651</v>
      </c>
      <c r="W15" s="219">
        <v>12</v>
      </c>
      <c r="X15" s="206">
        <v>677</v>
      </c>
      <c r="Y15" s="207">
        <v>381</v>
      </c>
      <c r="Z15" s="206">
        <v>1453</v>
      </c>
      <c r="AA15" s="207">
        <v>755</v>
      </c>
      <c r="AB15" s="172">
        <v>3266</v>
      </c>
      <c r="AD15" s="237"/>
      <c r="AE15" s="253"/>
      <c r="AF15" s="253"/>
      <c r="AG15" s="253"/>
      <c r="AH15" s="253"/>
      <c r="AI15" s="253"/>
      <c r="AJ15" s="253"/>
      <c r="AK15" s="253"/>
      <c r="AL15" s="234"/>
      <c r="AN15" s="266"/>
      <c r="AO15" s="267"/>
      <c r="AP15" s="267"/>
      <c r="AQ15" s="267"/>
      <c r="AR15" s="267"/>
      <c r="AS15" s="267"/>
      <c r="AT15" s="267"/>
      <c r="AU15" s="267"/>
      <c r="AV15" s="263"/>
      <c r="AX15"/>
    </row>
    <row r="16" spans="2:50" ht="15.75" x14ac:dyDescent="0.25">
      <c r="B16" s="162">
        <v>13</v>
      </c>
      <c r="C16" s="206">
        <v>2801</v>
      </c>
      <c r="D16" s="207">
        <v>347</v>
      </c>
      <c r="E16" s="206">
        <v>705</v>
      </c>
      <c r="F16" s="207">
        <v>532</v>
      </c>
      <c r="G16" s="215">
        <v>4385</v>
      </c>
      <c r="W16" s="219">
        <v>13</v>
      </c>
      <c r="X16" s="206">
        <v>533</v>
      </c>
      <c r="Y16" s="207">
        <v>458</v>
      </c>
      <c r="Z16" s="206">
        <v>559</v>
      </c>
      <c r="AA16" s="207">
        <v>998</v>
      </c>
      <c r="AB16" s="172">
        <v>2548</v>
      </c>
      <c r="AD16" s="238"/>
      <c r="AE16" s="239" t="s">
        <v>102</v>
      </c>
      <c r="AF16" s="239" t="s">
        <v>58</v>
      </c>
      <c r="AG16" s="239" t="s">
        <v>103</v>
      </c>
      <c r="AH16" s="239" t="s">
        <v>104</v>
      </c>
      <c r="AI16" s="239" t="s">
        <v>105</v>
      </c>
      <c r="AJ16" s="239" t="s">
        <v>106</v>
      </c>
      <c r="AK16" s="239" t="s">
        <v>107</v>
      </c>
      <c r="AL16" s="243" t="s">
        <v>108</v>
      </c>
      <c r="AN16" s="238"/>
      <c r="AO16" s="239" t="s">
        <v>102</v>
      </c>
      <c r="AP16" s="239" t="s">
        <v>58</v>
      </c>
      <c r="AQ16" s="239" t="s">
        <v>103</v>
      </c>
      <c r="AR16" s="239" t="s">
        <v>104</v>
      </c>
      <c r="AS16" s="239" t="s">
        <v>105</v>
      </c>
      <c r="AT16" s="239" t="s">
        <v>106</v>
      </c>
      <c r="AU16" s="239" t="s">
        <v>107</v>
      </c>
      <c r="AV16" s="243" t="s">
        <v>108</v>
      </c>
      <c r="AX16"/>
    </row>
    <row r="17" spans="2:50" ht="15.75" x14ac:dyDescent="0.25">
      <c r="B17" s="162">
        <v>14</v>
      </c>
      <c r="C17" s="206">
        <v>2242</v>
      </c>
      <c r="D17" s="207">
        <v>1327</v>
      </c>
      <c r="E17" s="206">
        <v>882</v>
      </c>
      <c r="F17" s="207">
        <v>986</v>
      </c>
      <c r="G17" s="215">
        <v>5437</v>
      </c>
      <c r="W17" s="219">
        <v>14</v>
      </c>
      <c r="X17" s="206">
        <v>482</v>
      </c>
      <c r="Y17" s="207">
        <v>1037</v>
      </c>
      <c r="Z17" s="206">
        <v>663</v>
      </c>
      <c r="AA17" s="207">
        <v>1017</v>
      </c>
      <c r="AB17" s="172">
        <v>3199</v>
      </c>
      <c r="AD17" s="244" t="s">
        <v>112</v>
      </c>
      <c r="AE17" s="3">
        <v>2116.150166149147</v>
      </c>
      <c r="AF17" s="3">
        <v>245.15012145602455</v>
      </c>
      <c r="AG17" s="3">
        <v>8.6320584039716479</v>
      </c>
      <c r="AH17" s="3">
        <v>8.7743346716753503E-15</v>
      </c>
      <c r="AI17" s="3">
        <v>1631.7034968277558</v>
      </c>
      <c r="AJ17" s="3">
        <v>2600.5968354705383</v>
      </c>
      <c r="AK17" s="3">
        <v>1476.4416295986684</v>
      </c>
      <c r="AL17" s="26">
        <v>2755.8587026996256</v>
      </c>
      <c r="AN17" s="244" t="s">
        <v>112</v>
      </c>
      <c r="AO17" s="3">
        <v>2502.5993409813746</v>
      </c>
      <c r="AP17" s="3">
        <v>156.21159052296647</v>
      </c>
      <c r="AQ17" s="3">
        <v>16.02057397023583</v>
      </c>
      <c r="AR17" s="3">
        <v>3.8732049777122582E-34</v>
      </c>
      <c r="AS17" s="3">
        <v>2193.9061031857609</v>
      </c>
      <c r="AT17" s="3">
        <v>2811.2925787769882</v>
      </c>
      <c r="AU17" s="3">
        <v>2094.9720170699929</v>
      </c>
      <c r="AV17" s="26">
        <v>2910.2266648927562</v>
      </c>
      <c r="AX17"/>
    </row>
    <row r="18" spans="2:50" ht="16.5" thickBot="1" x14ac:dyDescent="0.3">
      <c r="B18" s="162">
        <v>15</v>
      </c>
      <c r="C18" s="206">
        <v>2833</v>
      </c>
      <c r="D18" s="207">
        <v>854</v>
      </c>
      <c r="E18" s="206">
        <v>151</v>
      </c>
      <c r="F18" s="207">
        <v>995</v>
      </c>
      <c r="G18" s="215">
        <v>4833</v>
      </c>
      <c r="W18" s="219">
        <v>15</v>
      </c>
      <c r="X18" s="206">
        <v>347</v>
      </c>
      <c r="Y18" s="207">
        <v>1170</v>
      </c>
      <c r="Z18" s="206">
        <v>656</v>
      </c>
      <c r="AA18" s="207">
        <v>1135</v>
      </c>
      <c r="AB18" s="172">
        <v>3308</v>
      </c>
      <c r="AD18" s="245" t="s">
        <v>113</v>
      </c>
      <c r="AE18" s="303">
        <v>1.3453285110869468</v>
      </c>
      <c r="AF18" s="242">
        <v>7.7414740872842544E-2</v>
      </c>
      <c r="AG18" s="242">
        <v>17.378195624225029</v>
      </c>
      <c r="AH18" s="246">
        <v>1.4547590150235263E-37</v>
      </c>
      <c r="AI18" s="242">
        <v>1.1923475003108435</v>
      </c>
      <c r="AJ18" s="242">
        <v>1.4983095218630502</v>
      </c>
      <c r="AK18" s="242">
        <v>1.1433181253809617</v>
      </c>
      <c r="AL18" s="247">
        <v>1.547338896792932</v>
      </c>
      <c r="AN18" s="245" t="s">
        <v>113</v>
      </c>
      <c r="AO18" s="304">
        <v>1.2433263633954585</v>
      </c>
      <c r="AP18" s="269">
        <v>0.30893541790717932</v>
      </c>
      <c r="AQ18" s="269">
        <v>4.0245510593059297</v>
      </c>
      <c r="AR18" s="246">
        <v>9.0793441485795157E-5</v>
      </c>
      <c r="AS18" s="269">
        <v>0.63283213499511948</v>
      </c>
      <c r="AT18" s="269">
        <v>1.8538205917957975</v>
      </c>
      <c r="AU18" s="269">
        <v>0.43717288117716324</v>
      </c>
      <c r="AV18" s="270">
        <v>2.049479845613754</v>
      </c>
      <c r="AX18"/>
    </row>
    <row r="19" spans="2:50" ht="16.5" thickBot="1" x14ac:dyDescent="0.3">
      <c r="B19" s="162">
        <v>16</v>
      </c>
      <c r="C19" s="206">
        <v>1938</v>
      </c>
      <c r="D19" s="207">
        <v>722</v>
      </c>
      <c r="E19" s="206">
        <v>938</v>
      </c>
      <c r="F19" s="207">
        <v>826</v>
      </c>
      <c r="G19" s="215">
        <v>4424</v>
      </c>
      <c r="W19" s="219">
        <v>16</v>
      </c>
      <c r="X19" s="206">
        <v>471</v>
      </c>
      <c r="Y19" s="207">
        <v>1122</v>
      </c>
      <c r="Z19" s="206">
        <v>661</v>
      </c>
      <c r="AA19" s="207">
        <v>1159</v>
      </c>
      <c r="AB19" s="172">
        <v>3413</v>
      </c>
      <c r="AD19" s="248"/>
      <c r="AE19" s="249"/>
      <c r="AF19" s="249"/>
      <c r="AG19" s="249"/>
      <c r="AH19" s="249"/>
      <c r="AI19" s="249"/>
      <c r="AJ19" s="249"/>
      <c r="AK19" s="249"/>
      <c r="AL19" s="250"/>
      <c r="AN19" s="821"/>
      <c r="AO19" s="822"/>
      <c r="AP19" s="822"/>
      <c r="AQ19" s="822"/>
      <c r="AR19" s="822"/>
      <c r="AS19" s="822"/>
      <c r="AT19" s="822"/>
      <c r="AU19" s="822"/>
      <c r="AV19" s="823"/>
      <c r="AX19"/>
    </row>
    <row r="20" spans="2:50" ht="16.5" thickBot="1" x14ac:dyDescent="0.3">
      <c r="B20" s="162">
        <v>17</v>
      </c>
      <c r="C20" s="206">
        <v>2709</v>
      </c>
      <c r="D20" s="207">
        <v>1225</v>
      </c>
      <c r="E20" s="206">
        <v>1427</v>
      </c>
      <c r="F20" s="207">
        <v>1522</v>
      </c>
      <c r="G20" s="215">
        <v>6883</v>
      </c>
      <c r="W20" s="219">
        <v>17</v>
      </c>
      <c r="X20" s="206">
        <v>406</v>
      </c>
      <c r="Y20" s="207">
        <v>607</v>
      </c>
      <c r="Z20" s="206">
        <v>398</v>
      </c>
      <c r="AA20" s="207">
        <v>1852</v>
      </c>
      <c r="AB20" s="172">
        <v>3263</v>
      </c>
      <c r="AD20" s="231" t="s">
        <v>87</v>
      </c>
      <c r="AE20" s="232"/>
      <c r="AF20" s="233"/>
      <c r="AG20" s="233"/>
      <c r="AH20" s="233"/>
      <c r="AI20" s="233"/>
      <c r="AJ20" s="233"/>
      <c r="AK20" s="233"/>
      <c r="AL20" s="230" t="s">
        <v>110</v>
      </c>
      <c r="AN20" s="231" t="s">
        <v>87</v>
      </c>
      <c r="AO20" s="232"/>
      <c r="AP20" s="265"/>
      <c r="AQ20" s="265"/>
      <c r="AR20" s="265"/>
      <c r="AS20" s="265"/>
      <c r="AT20" s="265"/>
      <c r="AU20" s="265"/>
      <c r="AV20" s="230" t="s">
        <v>110</v>
      </c>
      <c r="AX20"/>
    </row>
    <row r="21" spans="2:50" ht="15.75" x14ac:dyDescent="0.25">
      <c r="B21" s="162">
        <v>18</v>
      </c>
      <c r="C21" s="206">
        <v>1571</v>
      </c>
      <c r="D21" s="207">
        <v>1068</v>
      </c>
      <c r="E21" s="206">
        <v>3627</v>
      </c>
      <c r="F21" s="207">
        <v>1759</v>
      </c>
      <c r="G21" s="215">
        <v>8025</v>
      </c>
      <c r="W21" s="219">
        <v>18</v>
      </c>
      <c r="X21" s="206">
        <v>579</v>
      </c>
      <c r="Y21" s="207">
        <v>1160</v>
      </c>
      <c r="Z21" s="206">
        <v>617</v>
      </c>
      <c r="AA21" s="207">
        <v>948</v>
      </c>
      <c r="AB21" s="172">
        <v>3304</v>
      </c>
      <c r="AD21" s="226" t="s">
        <v>88</v>
      </c>
      <c r="AE21" s="147">
        <v>0.19687772579129464</v>
      </c>
      <c r="AF21" s="253"/>
      <c r="AG21" s="253"/>
      <c r="AH21" s="253"/>
      <c r="AI21" s="253"/>
      <c r="AJ21" s="253"/>
      <c r="AK21" s="253"/>
      <c r="AL21" s="92" t="s">
        <v>111</v>
      </c>
      <c r="AN21" s="226" t="s">
        <v>88</v>
      </c>
      <c r="AO21" s="147">
        <v>0.60915462522450425</v>
      </c>
      <c r="AP21" s="267"/>
      <c r="AQ21" s="267"/>
      <c r="AR21" s="267"/>
      <c r="AS21" s="267"/>
      <c r="AT21" s="267"/>
      <c r="AU21" s="267"/>
      <c r="AV21" s="92" t="s">
        <v>111</v>
      </c>
      <c r="AX21"/>
    </row>
    <row r="22" spans="2:50" ht="15.75" x14ac:dyDescent="0.25">
      <c r="B22" s="162">
        <v>19</v>
      </c>
      <c r="C22" s="206">
        <v>2259</v>
      </c>
      <c r="D22" s="207">
        <v>1393</v>
      </c>
      <c r="E22" s="206">
        <v>905</v>
      </c>
      <c r="F22" s="207">
        <v>880</v>
      </c>
      <c r="G22" s="215">
        <v>5437</v>
      </c>
      <c r="W22" s="219">
        <v>19</v>
      </c>
      <c r="X22" s="206">
        <v>514</v>
      </c>
      <c r="Y22" s="207">
        <v>641</v>
      </c>
      <c r="Z22" s="206">
        <v>79</v>
      </c>
      <c r="AA22" s="207">
        <v>825</v>
      </c>
      <c r="AB22" s="172">
        <v>2059</v>
      </c>
      <c r="AD22" s="89" t="s">
        <v>89</v>
      </c>
      <c r="AE22" s="86">
        <v>3.8760838912752199E-2</v>
      </c>
      <c r="AF22" s="253"/>
      <c r="AG22" s="253"/>
      <c r="AH22" s="253"/>
      <c r="AI22" s="253"/>
      <c r="AJ22" s="253"/>
      <c r="AK22" s="253"/>
      <c r="AL22" s="234"/>
      <c r="AN22" s="89" t="s">
        <v>89</v>
      </c>
      <c r="AO22" s="86">
        <v>0.37106935743240627</v>
      </c>
      <c r="AP22" s="267"/>
      <c r="AQ22" s="267"/>
      <c r="AR22" s="267"/>
      <c r="AS22" s="267"/>
      <c r="AT22" s="267"/>
      <c r="AU22" s="267"/>
      <c r="AV22" s="263"/>
      <c r="AX22"/>
    </row>
    <row r="23" spans="2:50" ht="15.75" x14ac:dyDescent="0.25">
      <c r="B23" s="162">
        <v>20</v>
      </c>
      <c r="C23" s="206">
        <v>2830</v>
      </c>
      <c r="D23" s="207">
        <v>551</v>
      </c>
      <c r="E23" s="206">
        <v>576</v>
      </c>
      <c r="F23" s="207">
        <v>979</v>
      </c>
      <c r="G23" s="215">
        <v>4936</v>
      </c>
      <c r="W23" s="219">
        <v>20</v>
      </c>
      <c r="X23" s="206">
        <v>817</v>
      </c>
      <c r="Y23" s="207">
        <v>1240</v>
      </c>
      <c r="Z23" s="206">
        <v>345</v>
      </c>
      <c r="AA23" s="207">
        <v>839</v>
      </c>
      <c r="AB23" s="172">
        <v>3241</v>
      </c>
      <c r="AD23" s="225" t="s">
        <v>90</v>
      </c>
      <c r="AE23" s="88">
        <v>3.2265979716216739E-2</v>
      </c>
      <c r="AF23" s="253"/>
      <c r="AG23" s="253"/>
      <c r="AH23" s="253"/>
      <c r="AI23" s="253"/>
      <c r="AJ23" s="253"/>
      <c r="AK23" s="253"/>
      <c r="AL23" s="234"/>
      <c r="AN23" s="225" t="s">
        <v>90</v>
      </c>
      <c r="AO23" s="88">
        <v>0.36681982606370633</v>
      </c>
      <c r="AP23" s="267"/>
      <c r="AQ23" s="267"/>
      <c r="AR23" s="267"/>
      <c r="AS23" s="267"/>
      <c r="AT23" s="267"/>
      <c r="AU23" s="267"/>
      <c r="AV23" s="263"/>
      <c r="AX23"/>
    </row>
    <row r="24" spans="2:50" ht="15.75" x14ac:dyDescent="0.25">
      <c r="B24" s="162">
        <v>21</v>
      </c>
      <c r="C24" s="206">
        <v>3445</v>
      </c>
      <c r="D24" s="207">
        <v>847</v>
      </c>
      <c r="E24" s="206">
        <v>760</v>
      </c>
      <c r="F24" s="207">
        <v>861</v>
      </c>
      <c r="G24" s="215">
        <v>5913</v>
      </c>
      <c r="W24" s="219">
        <v>21</v>
      </c>
      <c r="X24" s="206">
        <v>307</v>
      </c>
      <c r="Y24" s="207">
        <v>1155</v>
      </c>
      <c r="Z24" s="206">
        <v>607</v>
      </c>
      <c r="AA24" s="207">
        <v>510</v>
      </c>
      <c r="AB24" s="172">
        <v>2579</v>
      </c>
      <c r="AD24" s="258" t="s">
        <v>58</v>
      </c>
      <c r="AE24" s="259">
        <v>2112.6457242439205</v>
      </c>
      <c r="AF24" s="253"/>
      <c r="AG24" s="253"/>
      <c r="AH24" s="253"/>
      <c r="AI24" s="253"/>
      <c r="AJ24" s="253"/>
      <c r="AK24" s="253"/>
      <c r="AL24" s="234"/>
      <c r="AN24" s="258" t="s">
        <v>58</v>
      </c>
      <c r="AO24" s="259">
        <v>537.806234408298</v>
      </c>
      <c r="AP24" s="267"/>
      <c r="AQ24" s="267"/>
      <c r="AR24" s="267"/>
      <c r="AS24" s="267"/>
      <c r="AT24" s="267"/>
      <c r="AU24" s="267"/>
      <c r="AV24" s="263"/>
      <c r="AX24"/>
    </row>
    <row r="25" spans="2:50" ht="16.5" thickBot="1" x14ac:dyDescent="0.3">
      <c r="B25" s="162">
        <v>22</v>
      </c>
      <c r="C25" s="206">
        <v>1243</v>
      </c>
      <c r="D25" s="207">
        <v>507</v>
      </c>
      <c r="E25" s="206">
        <v>540</v>
      </c>
      <c r="F25" s="207">
        <v>604</v>
      </c>
      <c r="G25" s="215">
        <v>2894</v>
      </c>
      <c r="W25" s="219">
        <v>22</v>
      </c>
      <c r="X25" s="206">
        <v>316</v>
      </c>
      <c r="Y25" s="207">
        <v>1576</v>
      </c>
      <c r="Z25" s="206">
        <v>853</v>
      </c>
      <c r="AA25" s="207">
        <v>1159</v>
      </c>
      <c r="AB25" s="172">
        <v>3904</v>
      </c>
      <c r="AD25" s="235" t="s">
        <v>135</v>
      </c>
      <c r="AE25" s="236">
        <v>150</v>
      </c>
      <c r="AF25" s="253"/>
      <c r="AG25" s="253"/>
      <c r="AH25" s="253"/>
      <c r="AI25" s="253"/>
      <c r="AJ25" s="253"/>
      <c r="AK25" s="253"/>
      <c r="AL25" s="234"/>
      <c r="AN25" s="97" t="s">
        <v>135</v>
      </c>
      <c r="AO25" s="151">
        <v>150</v>
      </c>
      <c r="AP25" s="267"/>
      <c r="AQ25" s="267"/>
      <c r="AR25" s="267"/>
      <c r="AS25" s="267"/>
      <c r="AT25" s="267"/>
      <c r="AU25" s="267"/>
      <c r="AV25" s="263"/>
      <c r="AX25"/>
    </row>
    <row r="26" spans="2:50" ht="16.5" thickBot="1" x14ac:dyDescent="0.3">
      <c r="B26" s="162">
        <v>23</v>
      </c>
      <c r="C26" s="206">
        <v>3412</v>
      </c>
      <c r="D26" s="207">
        <v>466</v>
      </c>
      <c r="E26" s="206">
        <v>1085</v>
      </c>
      <c r="F26" s="207">
        <v>894</v>
      </c>
      <c r="G26" s="215">
        <v>5857</v>
      </c>
      <c r="W26" s="219">
        <v>23</v>
      </c>
      <c r="X26" s="206">
        <v>219</v>
      </c>
      <c r="Y26" s="207">
        <v>1059</v>
      </c>
      <c r="Z26" s="206">
        <v>902</v>
      </c>
      <c r="AA26" s="207">
        <v>1141</v>
      </c>
      <c r="AB26" s="172">
        <v>3321</v>
      </c>
      <c r="AD26" s="237" t="s">
        <v>92</v>
      </c>
      <c r="AE26" s="253"/>
      <c r="AF26" s="253"/>
      <c r="AG26" s="253"/>
      <c r="AH26" s="253"/>
      <c r="AI26" s="254"/>
      <c r="AJ26" s="253"/>
      <c r="AK26" s="253"/>
      <c r="AL26" s="234"/>
      <c r="AN26" s="266" t="s">
        <v>92</v>
      </c>
      <c r="AO26" s="267"/>
      <c r="AP26" s="267"/>
      <c r="AQ26" s="267"/>
      <c r="AR26" s="267"/>
      <c r="AS26" s="264" t="s">
        <v>54</v>
      </c>
      <c r="AT26" s="267"/>
      <c r="AU26" s="267"/>
      <c r="AV26" s="263"/>
      <c r="AX26"/>
    </row>
    <row r="27" spans="2:50" ht="16.5" thickBot="1" x14ac:dyDescent="0.3">
      <c r="B27" s="162">
        <v>24</v>
      </c>
      <c r="C27" s="206">
        <v>1282</v>
      </c>
      <c r="D27" s="207">
        <v>525</v>
      </c>
      <c r="E27" s="206">
        <v>985</v>
      </c>
      <c r="F27" s="207">
        <v>1585</v>
      </c>
      <c r="G27" s="215">
        <v>4377</v>
      </c>
      <c r="W27" s="219">
        <v>24</v>
      </c>
      <c r="X27" s="206">
        <v>544</v>
      </c>
      <c r="Y27" s="207">
        <v>672</v>
      </c>
      <c r="Z27" s="206">
        <v>399</v>
      </c>
      <c r="AA27" s="207">
        <v>1473</v>
      </c>
      <c r="AB27" s="172">
        <v>3088</v>
      </c>
      <c r="AD27" s="238"/>
      <c r="AE27" s="239" t="s">
        <v>93</v>
      </c>
      <c r="AF27" s="239" t="s">
        <v>94</v>
      </c>
      <c r="AG27" s="260" t="s">
        <v>95</v>
      </c>
      <c r="AH27" s="240" t="s">
        <v>96</v>
      </c>
      <c r="AI27" s="294" t="s">
        <v>97</v>
      </c>
      <c r="AJ27" s="253"/>
      <c r="AK27" s="299" t="s">
        <v>136</v>
      </c>
      <c r="AL27" s="234"/>
      <c r="AN27" s="238"/>
      <c r="AO27" s="239" t="s">
        <v>93</v>
      </c>
      <c r="AP27" s="239" t="s">
        <v>94</v>
      </c>
      <c r="AQ27" s="260" t="s">
        <v>95</v>
      </c>
      <c r="AR27" s="240" t="s">
        <v>96</v>
      </c>
      <c r="AS27" s="333" t="s">
        <v>97</v>
      </c>
      <c r="AT27" s="267"/>
      <c r="AU27" s="300" t="s">
        <v>137</v>
      </c>
      <c r="AV27" s="263"/>
      <c r="AX27"/>
    </row>
    <row r="28" spans="2:50" ht="16.5" thickBot="1" x14ac:dyDescent="0.3">
      <c r="B28" s="162">
        <v>25</v>
      </c>
      <c r="C28" s="206">
        <v>2574</v>
      </c>
      <c r="D28" s="207">
        <v>439</v>
      </c>
      <c r="E28" s="206">
        <v>833</v>
      </c>
      <c r="F28" s="207">
        <v>1019</v>
      </c>
      <c r="G28" s="215">
        <v>4865</v>
      </c>
      <c r="W28" s="219">
        <v>25</v>
      </c>
      <c r="X28" s="206">
        <v>368</v>
      </c>
      <c r="Y28" s="207">
        <v>860</v>
      </c>
      <c r="Z28" s="206">
        <v>1095</v>
      </c>
      <c r="AA28" s="207">
        <v>909</v>
      </c>
      <c r="AB28" s="172">
        <v>3232</v>
      </c>
      <c r="AD28" s="237" t="s">
        <v>98</v>
      </c>
      <c r="AE28" s="255">
        <v>1</v>
      </c>
      <c r="AF28" s="255">
        <v>26636476.647414088</v>
      </c>
      <c r="AG28" s="261">
        <v>26636476.647414088</v>
      </c>
      <c r="AH28" s="256">
        <v>5.9679259765058994</v>
      </c>
      <c r="AI28" s="295">
        <v>1.5745511152731713E-2</v>
      </c>
      <c r="AJ28" s="760" t="s">
        <v>117</v>
      </c>
      <c r="AK28" s="760"/>
      <c r="AL28" s="761"/>
      <c r="AN28" s="266" t="s">
        <v>98</v>
      </c>
      <c r="AO28" s="1">
        <v>1</v>
      </c>
      <c r="AP28" s="1">
        <v>25256066.799605198</v>
      </c>
      <c r="AQ28" s="271">
        <v>25256066.799605198</v>
      </c>
      <c r="AR28" s="256">
        <v>87.320065493698436</v>
      </c>
      <c r="AS28" s="334">
        <v>1.3279270096594935E-16</v>
      </c>
      <c r="AT28" s="814" t="s">
        <v>142</v>
      </c>
      <c r="AU28" s="814"/>
      <c r="AV28" s="815"/>
      <c r="AX28"/>
    </row>
    <row r="29" spans="2:50" ht="16.5" thickBot="1" x14ac:dyDescent="0.3">
      <c r="B29" s="162">
        <v>26</v>
      </c>
      <c r="C29" s="206">
        <v>2288</v>
      </c>
      <c r="D29" s="207">
        <v>333</v>
      </c>
      <c r="E29" s="206">
        <v>653</v>
      </c>
      <c r="F29" s="207">
        <v>970</v>
      </c>
      <c r="G29" s="215">
        <v>4244</v>
      </c>
      <c r="W29" s="219">
        <v>26</v>
      </c>
      <c r="X29" s="206">
        <v>584</v>
      </c>
      <c r="Y29" s="207">
        <v>423</v>
      </c>
      <c r="Z29" s="206">
        <v>1444</v>
      </c>
      <c r="AA29" s="207">
        <v>890</v>
      </c>
      <c r="AB29" s="172">
        <v>3341</v>
      </c>
      <c r="AD29" s="237" t="s">
        <v>99</v>
      </c>
      <c r="AE29" s="255">
        <v>148</v>
      </c>
      <c r="AF29" s="255">
        <v>660564249.51258576</v>
      </c>
      <c r="AG29" s="262">
        <v>4463271.9561661202</v>
      </c>
      <c r="AH29" s="816" t="s">
        <v>100</v>
      </c>
      <c r="AI29" s="838"/>
      <c r="AJ29" s="818" t="s">
        <v>138</v>
      </c>
      <c r="AK29" s="819"/>
      <c r="AL29" s="820"/>
      <c r="AN29" s="266" t="s">
        <v>99</v>
      </c>
      <c r="AO29" s="1">
        <v>148</v>
      </c>
      <c r="AP29" s="1">
        <v>42806860.77372811</v>
      </c>
      <c r="AQ29" s="272">
        <v>289235.54576843319</v>
      </c>
      <c r="AR29" s="816" t="s">
        <v>100</v>
      </c>
      <c r="AS29" s="817"/>
      <c r="AT29" s="818" t="s">
        <v>138</v>
      </c>
      <c r="AU29" s="819"/>
      <c r="AV29" s="820"/>
      <c r="AX29"/>
    </row>
    <row r="30" spans="2:50" ht="16.5" thickBot="1" x14ac:dyDescent="0.3">
      <c r="B30" s="162">
        <v>27</v>
      </c>
      <c r="C30" s="206">
        <v>2235</v>
      </c>
      <c r="D30" s="207">
        <v>257</v>
      </c>
      <c r="E30" s="206">
        <v>496</v>
      </c>
      <c r="F30" s="207">
        <v>477</v>
      </c>
      <c r="G30" s="215">
        <v>3465</v>
      </c>
      <c r="W30" s="219">
        <v>27</v>
      </c>
      <c r="X30" s="206">
        <v>461</v>
      </c>
      <c r="Y30" s="207">
        <v>957</v>
      </c>
      <c r="Z30" s="206">
        <v>798</v>
      </c>
      <c r="AA30" s="207">
        <v>1010</v>
      </c>
      <c r="AB30" s="172">
        <v>3226</v>
      </c>
      <c r="AD30" s="241" t="s">
        <v>101</v>
      </c>
      <c r="AE30" s="242">
        <v>149</v>
      </c>
      <c r="AF30" s="242">
        <v>687200726.15999985</v>
      </c>
      <c r="AG30" s="242"/>
      <c r="AH30" s="242"/>
      <c r="AI30" s="247"/>
      <c r="AJ30" s="253"/>
      <c r="AK30" s="253"/>
      <c r="AL30" s="234"/>
      <c r="AN30" s="268" t="s">
        <v>101</v>
      </c>
      <c r="AO30" s="269">
        <v>149</v>
      </c>
      <c r="AP30" s="269">
        <v>68062927.573333308</v>
      </c>
      <c r="AQ30" s="269"/>
      <c r="AR30" s="269"/>
      <c r="AS30" s="270"/>
      <c r="AT30" s="267"/>
      <c r="AU30" s="267"/>
      <c r="AV30" s="263"/>
      <c r="AX30"/>
    </row>
    <row r="31" spans="2:50" ht="16.5" thickBot="1" x14ac:dyDescent="0.3">
      <c r="B31" s="162">
        <v>28</v>
      </c>
      <c r="C31" s="206">
        <v>3360</v>
      </c>
      <c r="D31" s="207">
        <v>383</v>
      </c>
      <c r="E31" s="206">
        <v>1299</v>
      </c>
      <c r="F31" s="207">
        <v>997</v>
      </c>
      <c r="G31" s="215">
        <v>6039</v>
      </c>
      <c r="W31" s="219">
        <v>28</v>
      </c>
      <c r="X31" s="206">
        <v>830</v>
      </c>
      <c r="Y31" s="207">
        <v>691</v>
      </c>
      <c r="Z31" s="206">
        <v>1040</v>
      </c>
      <c r="AA31" s="207">
        <v>1009</v>
      </c>
      <c r="AB31" s="172">
        <v>3570</v>
      </c>
      <c r="AD31" s="237"/>
      <c r="AE31" s="253"/>
      <c r="AF31" s="253"/>
      <c r="AG31" s="253"/>
      <c r="AH31" s="253"/>
      <c r="AI31" s="253"/>
      <c r="AJ31" s="253"/>
      <c r="AK31" s="253"/>
      <c r="AL31" s="234"/>
      <c r="AN31" s="266"/>
      <c r="AO31" s="267"/>
      <c r="AP31" s="267"/>
      <c r="AQ31" s="267"/>
      <c r="AR31" s="267"/>
      <c r="AS31" s="267"/>
      <c r="AT31" s="267"/>
      <c r="AU31" s="267"/>
      <c r="AV31" s="263"/>
      <c r="AX31"/>
    </row>
    <row r="32" spans="2:50" ht="15.75" x14ac:dyDescent="0.25">
      <c r="B32" s="162">
        <v>29</v>
      </c>
      <c r="C32" s="206">
        <v>3010</v>
      </c>
      <c r="D32" s="207">
        <v>759</v>
      </c>
      <c r="E32" s="206">
        <v>546</v>
      </c>
      <c r="F32" s="207">
        <v>688</v>
      </c>
      <c r="G32" s="215">
        <v>5003</v>
      </c>
      <c r="W32" s="219">
        <v>29</v>
      </c>
      <c r="X32" s="206">
        <v>692</v>
      </c>
      <c r="Y32" s="207">
        <v>1010</v>
      </c>
      <c r="Z32" s="206">
        <v>691</v>
      </c>
      <c r="AA32" s="207">
        <v>1065</v>
      </c>
      <c r="AB32" s="172">
        <v>3458</v>
      </c>
      <c r="AD32" s="238"/>
      <c r="AE32" s="239" t="s">
        <v>102</v>
      </c>
      <c r="AF32" s="239" t="s">
        <v>58</v>
      </c>
      <c r="AG32" s="239" t="s">
        <v>103</v>
      </c>
      <c r="AH32" s="239" t="s">
        <v>104</v>
      </c>
      <c r="AI32" s="239" t="s">
        <v>105</v>
      </c>
      <c r="AJ32" s="239" t="s">
        <v>106</v>
      </c>
      <c r="AK32" s="239" t="s">
        <v>107</v>
      </c>
      <c r="AL32" s="243" t="s">
        <v>108</v>
      </c>
      <c r="AN32" s="238"/>
      <c r="AO32" s="239" t="s">
        <v>102</v>
      </c>
      <c r="AP32" s="239" t="s">
        <v>58</v>
      </c>
      <c r="AQ32" s="239" t="s">
        <v>103</v>
      </c>
      <c r="AR32" s="239" t="s">
        <v>104</v>
      </c>
      <c r="AS32" s="239" t="s">
        <v>105</v>
      </c>
      <c r="AT32" s="239" t="s">
        <v>106</v>
      </c>
      <c r="AU32" s="239" t="s">
        <v>107</v>
      </c>
      <c r="AV32" s="243" t="s">
        <v>108</v>
      </c>
      <c r="AX32"/>
    </row>
    <row r="33" spans="2:50" ht="15.75" x14ac:dyDescent="0.25">
      <c r="B33" s="162">
        <v>30</v>
      </c>
      <c r="C33" s="206">
        <v>1674</v>
      </c>
      <c r="D33" s="207">
        <v>333</v>
      </c>
      <c r="E33" s="206">
        <v>758</v>
      </c>
      <c r="F33" s="207">
        <v>966</v>
      </c>
      <c r="G33" s="215">
        <v>3731</v>
      </c>
      <c r="W33" s="219">
        <v>30</v>
      </c>
      <c r="X33" s="206">
        <v>827</v>
      </c>
      <c r="Y33" s="207">
        <v>432</v>
      </c>
      <c r="Z33" s="206">
        <v>761</v>
      </c>
      <c r="AA33" s="207">
        <v>1360</v>
      </c>
      <c r="AB33" s="172">
        <v>3380</v>
      </c>
      <c r="AD33" s="244" t="s">
        <v>112</v>
      </c>
      <c r="AE33" s="3">
        <v>5229.1444124369737</v>
      </c>
      <c r="AF33" s="3">
        <v>359.19960531182778</v>
      </c>
      <c r="AG33" s="3">
        <v>14.557767701045933</v>
      </c>
      <c r="AH33" s="3">
        <v>2.3358567410401112E-30</v>
      </c>
      <c r="AI33" s="3">
        <v>4519.3219926830925</v>
      </c>
      <c r="AJ33" s="3">
        <v>5938.9668321908548</v>
      </c>
      <c r="AK33" s="3">
        <v>4291.8287281583598</v>
      </c>
      <c r="AL33" s="26">
        <v>6166.4600967155875</v>
      </c>
      <c r="AN33" s="104" t="s">
        <v>112</v>
      </c>
      <c r="AO33" s="23">
        <v>2108.3617654317914</v>
      </c>
      <c r="AP33" s="23">
        <v>114.31371624412849</v>
      </c>
      <c r="AQ33" s="23">
        <v>18.443646438098224</v>
      </c>
      <c r="AR33" s="23">
        <v>3.4553711036675298E-40</v>
      </c>
      <c r="AS33" s="23">
        <v>1882.4638594331902</v>
      </c>
      <c r="AT33" s="23">
        <v>2334.2596714303922</v>
      </c>
      <c r="AU33" s="23">
        <v>1810.0651148250085</v>
      </c>
      <c r="AV33" s="79">
        <v>2406.6584160385742</v>
      </c>
      <c r="AX33"/>
    </row>
    <row r="34" spans="2:50" ht="16.5" thickBot="1" x14ac:dyDescent="0.3">
      <c r="B34" s="162">
        <v>31</v>
      </c>
      <c r="C34" s="206">
        <v>3638</v>
      </c>
      <c r="D34" s="207">
        <v>272</v>
      </c>
      <c r="E34" s="206">
        <v>635</v>
      </c>
      <c r="F34" s="207">
        <v>622</v>
      </c>
      <c r="G34" s="215">
        <v>5167</v>
      </c>
      <c r="W34" s="220">
        <v>31</v>
      </c>
      <c r="X34" s="206">
        <v>673</v>
      </c>
      <c r="Y34" s="207">
        <v>523</v>
      </c>
      <c r="Z34" s="206">
        <v>199</v>
      </c>
      <c r="AA34" s="207">
        <v>785</v>
      </c>
      <c r="AB34" s="172">
        <v>2180</v>
      </c>
      <c r="AD34" s="306" t="s">
        <v>114</v>
      </c>
      <c r="AE34" s="305">
        <v>1.3687857226544082</v>
      </c>
      <c r="AF34" s="242">
        <v>0.56030403847985688</v>
      </c>
      <c r="AG34" s="242">
        <v>2.4429338870517823</v>
      </c>
      <c r="AH34" s="330">
        <v>1.5745511152731415E-2</v>
      </c>
      <c r="AI34" s="242">
        <v>0.26155630895174253</v>
      </c>
      <c r="AJ34" s="242">
        <v>2.4760151363570739</v>
      </c>
      <c r="AK34" s="242">
        <v>-9.330319800545106E-2</v>
      </c>
      <c r="AL34" s="247">
        <v>2.8308746433142673</v>
      </c>
      <c r="AN34" s="245" t="s">
        <v>114</v>
      </c>
      <c r="AO34" s="304">
        <v>1.1020063107865621</v>
      </c>
      <c r="AP34" s="269">
        <v>0.11793074855116886</v>
      </c>
      <c r="AQ34" s="269">
        <v>9.3445206133700882</v>
      </c>
      <c r="AR34" s="246">
        <v>1.3279270096594649E-16</v>
      </c>
      <c r="AS34" s="269">
        <v>0.86896070588589092</v>
      </c>
      <c r="AT34" s="269">
        <v>1.3350519156872331</v>
      </c>
      <c r="AU34" s="269">
        <v>0.79427117232568434</v>
      </c>
      <c r="AV34" s="270">
        <v>1.4097414492474398</v>
      </c>
      <c r="AX34"/>
    </row>
    <row r="35" spans="2:50" ht="16.5" thickBot="1" x14ac:dyDescent="0.3">
      <c r="B35" s="162">
        <v>32</v>
      </c>
      <c r="C35" s="206">
        <v>2883</v>
      </c>
      <c r="D35" s="207">
        <v>230</v>
      </c>
      <c r="E35" s="206">
        <v>598</v>
      </c>
      <c r="F35" s="207">
        <v>629</v>
      </c>
      <c r="G35" s="215">
        <v>4340</v>
      </c>
      <c r="W35" s="220">
        <v>32</v>
      </c>
      <c r="X35" s="206">
        <v>420</v>
      </c>
      <c r="Y35" s="207">
        <v>522</v>
      </c>
      <c r="Z35" s="206">
        <v>170</v>
      </c>
      <c r="AA35" s="207">
        <v>487</v>
      </c>
      <c r="AB35" s="172">
        <v>1599</v>
      </c>
      <c r="AD35" s="251"/>
      <c r="AE35" s="257"/>
      <c r="AF35" s="257"/>
      <c r="AG35" s="257"/>
      <c r="AH35" s="257"/>
      <c r="AI35" s="257"/>
      <c r="AJ35" s="257"/>
      <c r="AK35" s="257"/>
      <c r="AL35" s="252"/>
      <c r="AN35" s="854"/>
      <c r="AO35" s="855"/>
      <c r="AP35" s="855"/>
      <c r="AQ35" s="855"/>
      <c r="AR35" s="855"/>
      <c r="AS35" s="855"/>
      <c r="AT35" s="855"/>
      <c r="AU35" s="855"/>
      <c r="AV35" s="856"/>
      <c r="AX35"/>
    </row>
    <row r="36" spans="2:50" ht="16.5" thickBot="1" x14ac:dyDescent="0.3">
      <c r="B36" s="162">
        <v>33</v>
      </c>
      <c r="C36" s="206">
        <v>3201</v>
      </c>
      <c r="D36" s="207">
        <v>700</v>
      </c>
      <c r="E36" s="206">
        <v>1139</v>
      </c>
      <c r="F36" s="207">
        <v>1422</v>
      </c>
      <c r="G36" s="215">
        <v>6462</v>
      </c>
      <c r="W36" s="220">
        <v>33</v>
      </c>
      <c r="X36" s="206">
        <v>369</v>
      </c>
      <c r="Y36" s="207">
        <v>1210</v>
      </c>
      <c r="Z36" s="206">
        <v>150</v>
      </c>
      <c r="AA36" s="207">
        <v>852</v>
      </c>
      <c r="AB36" s="172">
        <v>2581</v>
      </c>
      <c r="AD36" s="231" t="s">
        <v>87</v>
      </c>
      <c r="AE36" s="232"/>
      <c r="AF36" s="233"/>
      <c r="AG36" s="233"/>
      <c r="AH36" s="233"/>
      <c r="AI36" s="233"/>
      <c r="AJ36" s="233"/>
      <c r="AK36" s="233"/>
      <c r="AL36" s="230" t="s">
        <v>110</v>
      </c>
      <c r="AN36" s="231" t="s">
        <v>87</v>
      </c>
      <c r="AO36" s="232"/>
      <c r="AP36" s="265"/>
      <c r="AQ36" s="265"/>
      <c r="AR36" s="265"/>
      <c r="AS36" s="265"/>
      <c r="AT36" s="265"/>
      <c r="AU36" s="265"/>
      <c r="AV36" s="230" t="s">
        <v>110</v>
      </c>
      <c r="AX36"/>
    </row>
    <row r="37" spans="2:50" ht="15.75" x14ac:dyDescent="0.25">
      <c r="B37" s="162">
        <v>34</v>
      </c>
      <c r="C37" s="206">
        <v>2096</v>
      </c>
      <c r="D37" s="207">
        <v>442</v>
      </c>
      <c r="E37" s="206">
        <v>499</v>
      </c>
      <c r="F37" s="207">
        <v>937</v>
      </c>
      <c r="G37" s="215">
        <v>3974</v>
      </c>
      <c r="W37" s="220">
        <v>34</v>
      </c>
      <c r="X37" s="206">
        <v>411</v>
      </c>
      <c r="Y37" s="207">
        <v>260</v>
      </c>
      <c r="Z37" s="206">
        <v>330</v>
      </c>
      <c r="AA37" s="207">
        <v>730</v>
      </c>
      <c r="AB37" s="172">
        <v>1731</v>
      </c>
      <c r="AD37" s="226" t="s">
        <v>88</v>
      </c>
      <c r="AE37" s="147">
        <v>0.76805731538918709</v>
      </c>
      <c r="AF37" s="253"/>
      <c r="AG37" s="253"/>
      <c r="AH37" s="253"/>
      <c r="AI37" s="253"/>
      <c r="AJ37" s="253"/>
      <c r="AK37" s="253"/>
      <c r="AL37" s="92" t="s">
        <v>111</v>
      </c>
      <c r="AN37" s="226" t="s">
        <v>88</v>
      </c>
      <c r="AO37" s="147">
        <v>0.53540413117641183</v>
      </c>
      <c r="AP37" s="267"/>
      <c r="AQ37" s="267"/>
      <c r="AR37" s="267"/>
      <c r="AS37" s="267"/>
      <c r="AT37" s="267"/>
      <c r="AU37" s="267"/>
      <c r="AV37" s="92" t="s">
        <v>111</v>
      </c>
      <c r="AX37"/>
    </row>
    <row r="38" spans="2:50" ht="15.75" x14ac:dyDescent="0.25">
      <c r="B38" s="162">
        <v>35</v>
      </c>
      <c r="C38" s="206">
        <v>4818</v>
      </c>
      <c r="D38" s="207">
        <v>1176</v>
      </c>
      <c r="E38" s="206">
        <v>1786</v>
      </c>
      <c r="F38" s="207">
        <v>1739</v>
      </c>
      <c r="G38" s="215">
        <v>9519</v>
      </c>
      <c r="W38" s="220">
        <v>35</v>
      </c>
      <c r="X38" s="206">
        <v>523</v>
      </c>
      <c r="Y38" s="207">
        <v>522</v>
      </c>
      <c r="Z38" s="206">
        <v>188</v>
      </c>
      <c r="AA38" s="207">
        <v>766</v>
      </c>
      <c r="AB38" s="172">
        <v>1999</v>
      </c>
      <c r="AD38" s="89" t="s">
        <v>89</v>
      </c>
      <c r="AE38" s="86">
        <v>0.58991203972284523</v>
      </c>
      <c r="AF38" s="253"/>
      <c r="AG38" s="253"/>
      <c r="AH38" s="253"/>
      <c r="AI38" s="253"/>
      <c r="AJ38" s="253"/>
      <c r="AK38" s="253"/>
      <c r="AL38" s="234"/>
      <c r="AN38" s="89" t="s">
        <v>89</v>
      </c>
      <c r="AO38" s="86">
        <v>0.28665758368076844</v>
      </c>
      <c r="AP38" s="267"/>
      <c r="AQ38" s="267"/>
      <c r="AR38" s="267"/>
      <c r="AS38" s="267"/>
      <c r="AT38" s="267"/>
      <c r="AU38" s="267"/>
      <c r="AV38" s="263"/>
      <c r="AX38"/>
    </row>
    <row r="39" spans="2:50" ht="15.75" x14ac:dyDescent="0.25">
      <c r="B39" s="162">
        <v>36</v>
      </c>
      <c r="C39" s="206">
        <v>1533</v>
      </c>
      <c r="D39" s="207">
        <v>170</v>
      </c>
      <c r="E39" s="206">
        <v>802</v>
      </c>
      <c r="F39" s="207">
        <v>693</v>
      </c>
      <c r="G39" s="215">
        <v>3198</v>
      </c>
      <c r="W39" s="220">
        <v>36</v>
      </c>
      <c r="X39" s="206">
        <v>518</v>
      </c>
      <c r="Y39" s="207">
        <v>788</v>
      </c>
      <c r="Z39" s="206">
        <v>282</v>
      </c>
      <c r="AA39" s="207">
        <v>600</v>
      </c>
      <c r="AB39" s="172">
        <v>2188</v>
      </c>
      <c r="AD39" s="225" t="s">
        <v>90</v>
      </c>
      <c r="AE39" s="88">
        <v>0.58714117512637798</v>
      </c>
      <c r="AF39" s="253"/>
      <c r="AG39" s="253"/>
      <c r="AH39" s="253"/>
      <c r="AI39" s="253"/>
      <c r="AJ39" s="253"/>
      <c r="AK39" s="253"/>
      <c r="AL39" s="234"/>
      <c r="AN39" s="225" t="s">
        <v>90</v>
      </c>
      <c r="AO39" s="88">
        <v>0.2818377024894223</v>
      </c>
      <c r="AP39" s="267"/>
      <c r="AQ39" s="267"/>
      <c r="AR39" s="267"/>
      <c r="AS39" s="267"/>
      <c r="AT39" s="267"/>
      <c r="AU39" s="267"/>
      <c r="AV39" s="263"/>
      <c r="AX39"/>
    </row>
    <row r="40" spans="2:50" ht="15.75" x14ac:dyDescent="0.25">
      <c r="B40" s="162">
        <v>37</v>
      </c>
      <c r="C40" s="206">
        <v>3048</v>
      </c>
      <c r="D40" s="207">
        <v>210</v>
      </c>
      <c r="E40" s="206">
        <v>827</v>
      </c>
      <c r="F40" s="207">
        <v>1070</v>
      </c>
      <c r="G40" s="215">
        <v>5155</v>
      </c>
      <c r="W40" s="220">
        <v>37</v>
      </c>
      <c r="X40" s="206">
        <v>383</v>
      </c>
      <c r="Y40" s="207">
        <v>321</v>
      </c>
      <c r="Z40" s="206">
        <v>90</v>
      </c>
      <c r="AA40" s="207">
        <v>809</v>
      </c>
      <c r="AB40" s="172">
        <v>1603</v>
      </c>
      <c r="AD40" s="258" t="s">
        <v>58</v>
      </c>
      <c r="AE40" s="259">
        <v>1379.9058528694404</v>
      </c>
      <c r="AF40" s="253"/>
      <c r="AG40" s="253"/>
      <c r="AH40" s="253"/>
      <c r="AI40" s="253"/>
      <c r="AJ40" s="253"/>
      <c r="AK40" s="253"/>
      <c r="AL40" s="234"/>
      <c r="AN40" s="258" t="s">
        <v>58</v>
      </c>
      <c r="AO40" s="259">
        <v>572.76105352814022</v>
      </c>
      <c r="AP40" s="267"/>
      <c r="AQ40" s="267"/>
      <c r="AR40" s="267"/>
      <c r="AS40" s="267"/>
      <c r="AT40" s="267"/>
      <c r="AU40" s="267"/>
      <c r="AV40" s="263"/>
      <c r="AX40"/>
    </row>
    <row r="41" spans="2:50" ht="16.5" thickBot="1" x14ac:dyDescent="0.3">
      <c r="B41" s="162">
        <v>38</v>
      </c>
      <c r="C41" s="206">
        <v>3225</v>
      </c>
      <c r="D41" s="207">
        <v>887</v>
      </c>
      <c r="E41" s="206">
        <v>1250</v>
      </c>
      <c r="F41" s="207">
        <v>1114</v>
      </c>
      <c r="G41" s="215">
        <v>6476</v>
      </c>
      <c r="W41" s="220">
        <v>38</v>
      </c>
      <c r="X41" s="206">
        <v>342</v>
      </c>
      <c r="Y41" s="207">
        <v>508</v>
      </c>
      <c r="Z41" s="206">
        <v>159</v>
      </c>
      <c r="AA41" s="207">
        <v>1094</v>
      </c>
      <c r="AB41" s="172">
        <v>2103</v>
      </c>
      <c r="AD41" s="235" t="s">
        <v>135</v>
      </c>
      <c r="AE41" s="236">
        <v>150</v>
      </c>
      <c r="AF41" s="253"/>
      <c r="AG41" s="253"/>
      <c r="AH41" s="253"/>
      <c r="AI41" s="253"/>
      <c r="AJ41" s="253"/>
      <c r="AK41" s="253"/>
      <c r="AL41" s="234"/>
      <c r="AN41" s="97" t="s">
        <v>135</v>
      </c>
      <c r="AO41" s="151">
        <v>150</v>
      </c>
      <c r="AP41" s="267"/>
      <c r="AQ41" s="267"/>
      <c r="AR41" s="267"/>
      <c r="AS41" s="267"/>
      <c r="AT41" s="267"/>
      <c r="AU41" s="267"/>
      <c r="AV41" s="263"/>
      <c r="AX41"/>
    </row>
    <row r="42" spans="2:50" ht="16.5" thickBot="1" x14ac:dyDescent="0.3">
      <c r="B42" s="162">
        <v>39</v>
      </c>
      <c r="C42" s="206">
        <v>2551</v>
      </c>
      <c r="D42" s="207">
        <v>640</v>
      </c>
      <c r="E42" s="206">
        <v>1123</v>
      </c>
      <c r="F42" s="207">
        <v>788</v>
      </c>
      <c r="G42" s="215">
        <v>5102</v>
      </c>
      <c r="W42" s="220">
        <v>39</v>
      </c>
      <c r="X42" s="206">
        <v>401</v>
      </c>
      <c r="Y42" s="207">
        <v>743</v>
      </c>
      <c r="Z42" s="206">
        <v>133</v>
      </c>
      <c r="AA42" s="207">
        <v>642</v>
      </c>
      <c r="AB42" s="172">
        <v>1919</v>
      </c>
      <c r="AD42" s="237" t="s">
        <v>92</v>
      </c>
      <c r="AE42" s="253"/>
      <c r="AF42" s="253"/>
      <c r="AG42" s="253"/>
      <c r="AH42" s="253"/>
      <c r="AI42" s="264" t="s">
        <v>54</v>
      </c>
      <c r="AJ42" s="253"/>
      <c r="AK42" s="253"/>
      <c r="AL42" s="234"/>
      <c r="AN42" s="266" t="s">
        <v>92</v>
      </c>
      <c r="AO42" s="267"/>
      <c r="AP42" s="267"/>
      <c r="AQ42" s="267"/>
      <c r="AR42" s="267"/>
      <c r="AS42" s="264" t="s">
        <v>54</v>
      </c>
      <c r="AT42" s="267"/>
      <c r="AU42" s="267"/>
      <c r="AV42" s="263"/>
      <c r="AX42"/>
    </row>
    <row r="43" spans="2:50" ht="16.5" thickBot="1" x14ac:dyDescent="0.3">
      <c r="B43" s="162">
        <v>40</v>
      </c>
      <c r="C43" s="206">
        <v>1973</v>
      </c>
      <c r="D43" s="207">
        <v>393</v>
      </c>
      <c r="E43" s="206">
        <v>575</v>
      </c>
      <c r="F43" s="207">
        <v>624</v>
      </c>
      <c r="G43" s="215">
        <v>3565</v>
      </c>
      <c r="W43" s="220">
        <v>40</v>
      </c>
      <c r="X43" s="206">
        <v>391</v>
      </c>
      <c r="Y43" s="207">
        <v>1138</v>
      </c>
      <c r="Z43" s="206">
        <v>757</v>
      </c>
      <c r="AA43" s="207">
        <v>1391</v>
      </c>
      <c r="AB43" s="172">
        <v>3677</v>
      </c>
      <c r="AD43" s="238"/>
      <c r="AE43" s="239" t="s">
        <v>93</v>
      </c>
      <c r="AF43" s="239" t="s">
        <v>94</v>
      </c>
      <c r="AG43" s="260" t="s">
        <v>95</v>
      </c>
      <c r="AH43" s="240" t="s">
        <v>96</v>
      </c>
      <c r="AI43" s="331" t="s">
        <v>97</v>
      </c>
      <c r="AJ43" s="253"/>
      <c r="AK43" s="300" t="s">
        <v>137</v>
      </c>
      <c r="AL43" s="234"/>
      <c r="AN43" s="238"/>
      <c r="AO43" s="239" t="s">
        <v>93</v>
      </c>
      <c r="AP43" s="239" t="s">
        <v>94</v>
      </c>
      <c r="AQ43" s="260" t="s">
        <v>95</v>
      </c>
      <c r="AR43" s="240" t="s">
        <v>96</v>
      </c>
      <c r="AS43" s="333" t="s">
        <v>97</v>
      </c>
      <c r="AT43" s="267"/>
      <c r="AU43" s="300" t="s">
        <v>137</v>
      </c>
      <c r="AV43" s="263"/>
      <c r="AX43"/>
    </row>
    <row r="44" spans="2:50" ht="16.5" thickBot="1" x14ac:dyDescent="0.3">
      <c r="B44" s="162">
        <v>41</v>
      </c>
      <c r="C44" s="206">
        <v>2176</v>
      </c>
      <c r="D44" s="207">
        <v>658</v>
      </c>
      <c r="E44" s="206">
        <v>691</v>
      </c>
      <c r="F44" s="207">
        <v>1021</v>
      </c>
      <c r="G44" s="215">
        <v>4546</v>
      </c>
      <c r="W44" s="220">
        <v>41</v>
      </c>
      <c r="X44" s="206">
        <v>438</v>
      </c>
      <c r="Y44" s="207">
        <v>892</v>
      </c>
      <c r="Z44" s="206">
        <v>990</v>
      </c>
      <c r="AA44" s="207">
        <v>1787</v>
      </c>
      <c r="AB44" s="172">
        <v>4107</v>
      </c>
      <c r="AD44" s="237" t="s">
        <v>98</v>
      </c>
      <c r="AE44" s="255">
        <v>1</v>
      </c>
      <c r="AF44" s="255">
        <v>405387982.06806588</v>
      </c>
      <c r="AG44" s="261">
        <v>405387982.06806588</v>
      </c>
      <c r="AH44" s="256">
        <v>212.89818364815034</v>
      </c>
      <c r="AI44" s="332">
        <v>1.9124545608174039E-30</v>
      </c>
      <c r="AJ44" s="814" t="s">
        <v>142</v>
      </c>
      <c r="AK44" s="814"/>
      <c r="AL44" s="815"/>
      <c r="AN44" s="266" t="s">
        <v>98</v>
      </c>
      <c r="AO44" s="1">
        <v>1</v>
      </c>
      <c r="AP44" s="1">
        <v>19510754.356410876</v>
      </c>
      <c r="AQ44" s="271">
        <v>19510754.356410876</v>
      </c>
      <c r="AR44" s="256">
        <v>59.473993714917071</v>
      </c>
      <c r="AS44" s="334">
        <v>1.6769404338652258E-12</v>
      </c>
      <c r="AT44" s="814" t="s">
        <v>142</v>
      </c>
      <c r="AU44" s="814"/>
      <c r="AV44" s="815"/>
      <c r="AX44"/>
    </row>
    <row r="45" spans="2:50" ht="16.5" thickBot="1" x14ac:dyDescent="0.3">
      <c r="B45" s="162">
        <v>42</v>
      </c>
      <c r="C45" s="206">
        <v>1550</v>
      </c>
      <c r="D45" s="207">
        <v>518</v>
      </c>
      <c r="E45" s="206">
        <v>1044</v>
      </c>
      <c r="F45" s="207">
        <v>870</v>
      </c>
      <c r="G45" s="215">
        <v>3982</v>
      </c>
      <c r="W45" s="220">
        <v>42</v>
      </c>
      <c r="X45" s="206">
        <v>418</v>
      </c>
      <c r="Y45" s="207">
        <v>761</v>
      </c>
      <c r="Z45" s="206">
        <v>399</v>
      </c>
      <c r="AA45" s="207">
        <v>770</v>
      </c>
      <c r="AB45" s="172">
        <v>2348</v>
      </c>
      <c r="AD45" s="237" t="s">
        <v>99</v>
      </c>
      <c r="AE45" s="255">
        <v>148</v>
      </c>
      <c r="AF45" s="255">
        <v>281812744.09193397</v>
      </c>
      <c r="AG45" s="262">
        <v>1904140.1627833375</v>
      </c>
      <c r="AH45" s="816" t="s">
        <v>100</v>
      </c>
      <c r="AI45" s="838"/>
      <c r="AJ45" s="818" t="s">
        <v>138</v>
      </c>
      <c r="AK45" s="819"/>
      <c r="AL45" s="820"/>
      <c r="AN45" s="266" t="s">
        <v>99</v>
      </c>
      <c r="AO45" s="1">
        <v>148</v>
      </c>
      <c r="AP45" s="1">
        <v>48552173.216922432</v>
      </c>
      <c r="AQ45" s="272">
        <v>328055.22443866509</v>
      </c>
      <c r="AR45" s="816" t="s">
        <v>100</v>
      </c>
      <c r="AS45" s="817"/>
      <c r="AT45" s="818" t="s">
        <v>138</v>
      </c>
      <c r="AU45" s="819"/>
      <c r="AV45" s="820"/>
      <c r="AX45"/>
    </row>
    <row r="46" spans="2:50" ht="16.5" thickBot="1" x14ac:dyDescent="0.3">
      <c r="B46" s="162">
        <v>43</v>
      </c>
      <c r="C46" s="206">
        <v>1944</v>
      </c>
      <c r="D46" s="207">
        <v>782</v>
      </c>
      <c r="E46" s="206">
        <v>1114</v>
      </c>
      <c r="F46" s="207">
        <v>522</v>
      </c>
      <c r="G46" s="215">
        <v>4362</v>
      </c>
      <c r="W46" s="220">
        <v>43</v>
      </c>
      <c r="X46" s="206">
        <v>772</v>
      </c>
      <c r="Y46" s="207">
        <v>863</v>
      </c>
      <c r="Z46" s="206">
        <v>241</v>
      </c>
      <c r="AA46" s="207">
        <v>1101</v>
      </c>
      <c r="AB46" s="172">
        <v>2977</v>
      </c>
      <c r="AD46" s="241" t="s">
        <v>101</v>
      </c>
      <c r="AE46" s="242">
        <v>149</v>
      </c>
      <c r="AF46" s="242">
        <v>687200726.15999985</v>
      </c>
      <c r="AG46" s="242"/>
      <c r="AH46" s="242"/>
      <c r="AI46" s="247"/>
      <c r="AJ46" s="253"/>
      <c r="AK46" s="253"/>
      <c r="AL46" s="234"/>
      <c r="AN46" s="268" t="s">
        <v>101</v>
      </c>
      <c r="AO46" s="269">
        <v>149</v>
      </c>
      <c r="AP46" s="269">
        <v>68062927.573333308</v>
      </c>
      <c r="AQ46" s="269"/>
      <c r="AR46" s="269"/>
      <c r="AS46" s="270"/>
      <c r="AT46" s="267"/>
      <c r="AU46" s="267"/>
      <c r="AV46" s="263"/>
      <c r="AX46"/>
    </row>
    <row r="47" spans="2:50" ht="16.5" thickBot="1" x14ac:dyDescent="0.3">
      <c r="B47" s="162">
        <v>44</v>
      </c>
      <c r="C47" s="206">
        <v>2951</v>
      </c>
      <c r="D47" s="207">
        <v>1021</v>
      </c>
      <c r="E47" s="206">
        <v>322</v>
      </c>
      <c r="F47" s="207">
        <v>747</v>
      </c>
      <c r="G47" s="215">
        <v>5041</v>
      </c>
      <c r="W47" s="220">
        <v>44</v>
      </c>
      <c r="X47" s="206">
        <v>472</v>
      </c>
      <c r="Y47" s="207">
        <v>729</v>
      </c>
      <c r="Z47" s="206">
        <v>454</v>
      </c>
      <c r="AA47" s="207">
        <v>1229</v>
      </c>
      <c r="AB47" s="172">
        <v>2884</v>
      </c>
      <c r="AD47" s="237"/>
      <c r="AE47" s="253"/>
      <c r="AF47" s="253"/>
      <c r="AG47" s="253"/>
      <c r="AH47" s="253"/>
      <c r="AI47" s="253"/>
      <c r="AJ47" s="253"/>
      <c r="AK47" s="253"/>
      <c r="AL47" s="234"/>
      <c r="AN47" s="266"/>
      <c r="AO47" s="267"/>
      <c r="AP47" s="267"/>
      <c r="AQ47" s="267"/>
      <c r="AR47" s="267"/>
      <c r="AS47" s="267"/>
      <c r="AT47" s="267"/>
      <c r="AU47" s="267"/>
      <c r="AV47" s="263"/>
      <c r="AX47"/>
    </row>
    <row r="48" spans="2:50" ht="15.75" x14ac:dyDescent="0.25">
      <c r="B48" s="162">
        <v>45</v>
      </c>
      <c r="C48" s="206">
        <v>1624</v>
      </c>
      <c r="D48" s="207">
        <v>712</v>
      </c>
      <c r="E48" s="206">
        <v>1360</v>
      </c>
      <c r="F48" s="207">
        <v>716</v>
      </c>
      <c r="G48" s="215">
        <v>4412</v>
      </c>
      <c r="W48" s="220">
        <v>45</v>
      </c>
      <c r="X48" s="206">
        <v>548</v>
      </c>
      <c r="Y48" s="207">
        <v>1609</v>
      </c>
      <c r="Z48" s="206">
        <v>416</v>
      </c>
      <c r="AA48" s="207">
        <v>756</v>
      </c>
      <c r="AB48" s="172">
        <v>3329</v>
      </c>
      <c r="AD48" s="238"/>
      <c r="AE48" s="239" t="s">
        <v>102</v>
      </c>
      <c r="AF48" s="239" t="s">
        <v>58</v>
      </c>
      <c r="AG48" s="239" t="s">
        <v>103</v>
      </c>
      <c r="AH48" s="239" t="s">
        <v>104</v>
      </c>
      <c r="AI48" s="239" t="s">
        <v>105</v>
      </c>
      <c r="AJ48" s="239" t="s">
        <v>106</v>
      </c>
      <c r="AK48" s="239" t="s">
        <v>107</v>
      </c>
      <c r="AL48" s="243" t="s">
        <v>108</v>
      </c>
      <c r="AN48" s="238"/>
      <c r="AO48" s="239" t="s">
        <v>102</v>
      </c>
      <c r="AP48" s="239" t="s">
        <v>58</v>
      </c>
      <c r="AQ48" s="239" t="s">
        <v>103</v>
      </c>
      <c r="AR48" s="239" t="s">
        <v>104</v>
      </c>
      <c r="AS48" s="239" t="s">
        <v>105</v>
      </c>
      <c r="AT48" s="239" t="s">
        <v>106</v>
      </c>
      <c r="AU48" s="239" t="s">
        <v>107</v>
      </c>
      <c r="AV48" s="243" t="s">
        <v>108</v>
      </c>
      <c r="AX48"/>
    </row>
    <row r="49" spans="2:50" ht="15.75" x14ac:dyDescent="0.25">
      <c r="B49" s="162">
        <v>46</v>
      </c>
      <c r="C49" s="206">
        <v>3723</v>
      </c>
      <c r="D49" s="207">
        <v>602</v>
      </c>
      <c r="E49" s="206">
        <v>1423</v>
      </c>
      <c r="F49" s="207">
        <v>1671</v>
      </c>
      <c r="G49" s="215">
        <v>7419</v>
      </c>
      <c r="W49" s="220">
        <v>46</v>
      </c>
      <c r="X49" s="206">
        <v>378</v>
      </c>
      <c r="Y49" s="207">
        <v>1376</v>
      </c>
      <c r="Z49" s="206">
        <v>313</v>
      </c>
      <c r="AA49" s="207">
        <v>1614</v>
      </c>
      <c r="AB49" s="172">
        <v>3681</v>
      </c>
      <c r="AD49" s="244" t="s">
        <v>112</v>
      </c>
      <c r="AE49" s="3">
        <v>3526.7015822007702</v>
      </c>
      <c r="AF49" s="3">
        <v>203.47070862742603</v>
      </c>
      <c r="AG49" s="3">
        <v>17.332723741865429</v>
      </c>
      <c r="AH49" s="3">
        <v>1.8883363091409637E-37</v>
      </c>
      <c r="AI49" s="3">
        <v>3124.6185380905858</v>
      </c>
      <c r="AJ49" s="3">
        <v>3928.7846263109545</v>
      </c>
      <c r="AK49" s="3">
        <v>2995.75365334042</v>
      </c>
      <c r="AL49" s="26">
        <v>4057.6495110611204</v>
      </c>
      <c r="AN49" s="244" t="s">
        <v>112</v>
      </c>
      <c r="AO49" s="3">
        <v>2392.8346632289099</v>
      </c>
      <c r="AP49" s="3">
        <v>102.31252397778117</v>
      </c>
      <c r="AQ49" s="3">
        <v>23.387504972006681</v>
      </c>
      <c r="AR49" s="3">
        <v>1.4485248190855081E-51</v>
      </c>
      <c r="AS49" s="3">
        <v>2190.6525832180209</v>
      </c>
      <c r="AT49" s="3">
        <v>2595.0167432397989</v>
      </c>
      <c r="AU49" s="3">
        <v>2125.8545997646024</v>
      </c>
      <c r="AV49" s="26">
        <v>2659.8147266932174</v>
      </c>
      <c r="AX49"/>
    </row>
    <row r="50" spans="2:50" ht="16.5" thickBot="1" x14ac:dyDescent="0.3">
      <c r="B50" s="162">
        <v>47</v>
      </c>
      <c r="C50" s="206">
        <v>2372</v>
      </c>
      <c r="D50" s="207">
        <v>897</v>
      </c>
      <c r="E50" s="206">
        <v>936</v>
      </c>
      <c r="F50" s="207">
        <v>730</v>
      </c>
      <c r="G50" s="215">
        <v>4935</v>
      </c>
      <c r="W50" s="220">
        <v>47</v>
      </c>
      <c r="X50" s="206">
        <v>439</v>
      </c>
      <c r="Y50" s="207">
        <v>927</v>
      </c>
      <c r="Z50" s="206">
        <v>288</v>
      </c>
      <c r="AA50" s="207">
        <v>644</v>
      </c>
      <c r="AB50" s="172">
        <v>2298</v>
      </c>
      <c r="AD50" s="245" t="s">
        <v>115</v>
      </c>
      <c r="AE50" s="242">
        <v>1.658752528113496</v>
      </c>
      <c r="AF50" s="242">
        <v>0.11368302458438848</v>
      </c>
      <c r="AG50" s="242">
        <v>14.59103093164258</v>
      </c>
      <c r="AH50" s="246">
        <v>1.9124545608173222E-30</v>
      </c>
      <c r="AI50" s="242">
        <v>1.4341009460902419</v>
      </c>
      <c r="AJ50" s="242">
        <v>1.8834041101367502</v>
      </c>
      <c r="AK50" s="242">
        <v>1.362101639851315</v>
      </c>
      <c r="AL50" s="247">
        <v>1.9554034163756771</v>
      </c>
      <c r="AN50" s="245" t="s">
        <v>115</v>
      </c>
      <c r="AO50" s="269">
        <v>1.2337157986013885</v>
      </c>
      <c r="AP50" s="269">
        <v>0.15997479963916242</v>
      </c>
      <c r="AQ50" s="269">
        <v>7.7119383889471695</v>
      </c>
      <c r="AR50" s="246">
        <v>1.6769404338652258E-12</v>
      </c>
      <c r="AS50" s="269">
        <v>0.91758599862308787</v>
      </c>
      <c r="AT50" s="269">
        <v>1.5498455985796891</v>
      </c>
      <c r="AU50" s="269">
        <v>0.8162685448357726</v>
      </c>
      <c r="AV50" s="270">
        <v>1.6511630523670044</v>
      </c>
      <c r="AX50"/>
    </row>
    <row r="51" spans="2:50" ht="16.5" thickBot="1" x14ac:dyDescent="0.3">
      <c r="B51" s="162">
        <v>48</v>
      </c>
      <c r="C51" s="206">
        <v>2071</v>
      </c>
      <c r="D51" s="207">
        <v>478</v>
      </c>
      <c r="E51" s="206">
        <v>944</v>
      </c>
      <c r="F51" s="207">
        <v>1431</v>
      </c>
      <c r="G51" s="215">
        <v>4924</v>
      </c>
      <c r="W51" s="220">
        <v>48</v>
      </c>
      <c r="X51" s="206">
        <v>464</v>
      </c>
      <c r="Y51" s="207">
        <v>1002</v>
      </c>
      <c r="Z51" s="206">
        <v>395</v>
      </c>
      <c r="AA51" s="207">
        <v>756</v>
      </c>
      <c r="AB51" s="172">
        <v>2617</v>
      </c>
      <c r="AD51" s="248"/>
      <c r="AE51" s="249"/>
      <c r="AF51" s="249"/>
      <c r="AG51" s="249"/>
      <c r="AH51" s="249"/>
      <c r="AI51" s="249"/>
      <c r="AJ51" s="249"/>
      <c r="AK51" s="249"/>
      <c r="AL51" s="250"/>
      <c r="AN51" s="854"/>
      <c r="AO51" s="855"/>
      <c r="AP51" s="855"/>
      <c r="AQ51" s="855"/>
      <c r="AR51" s="855"/>
      <c r="AS51" s="855"/>
      <c r="AT51" s="855"/>
      <c r="AU51" s="855"/>
      <c r="AV51" s="856"/>
      <c r="AX51"/>
    </row>
    <row r="52" spans="2:50" ht="16.5" thickBot="1" x14ac:dyDescent="0.3">
      <c r="B52" s="162">
        <v>49</v>
      </c>
      <c r="C52" s="206">
        <v>1659</v>
      </c>
      <c r="D52" s="207">
        <v>607</v>
      </c>
      <c r="E52" s="206">
        <v>1031</v>
      </c>
      <c r="F52" s="207">
        <v>1266</v>
      </c>
      <c r="G52" s="215">
        <v>4563</v>
      </c>
      <c r="W52" s="220">
        <v>49</v>
      </c>
      <c r="X52" s="206">
        <v>673</v>
      </c>
      <c r="Y52" s="207">
        <v>747</v>
      </c>
      <c r="Z52" s="206">
        <v>225</v>
      </c>
      <c r="AA52" s="207">
        <v>1179</v>
      </c>
      <c r="AB52" s="172">
        <v>2824</v>
      </c>
      <c r="AD52" s="231" t="s">
        <v>87</v>
      </c>
      <c r="AE52" s="232"/>
      <c r="AF52" s="233"/>
      <c r="AG52" s="233"/>
      <c r="AH52" s="233"/>
      <c r="AI52" s="233"/>
      <c r="AJ52" s="233"/>
      <c r="AK52" s="233"/>
      <c r="AL52" s="230" t="s">
        <v>110</v>
      </c>
      <c r="AN52" s="231" t="s">
        <v>87</v>
      </c>
      <c r="AO52" s="232"/>
      <c r="AP52" s="265"/>
      <c r="AQ52" s="265"/>
      <c r="AR52" s="265"/>
      <c r="AS52" s="265"/>
      <c r="AT52" s="265"/>
      <c r="AU52" s="265"/>
      <c r="AV52" s="230" t="s">
        <v>110</v>
      </c>
      <c r="AX52"/>
    </row>
    <row r="53" spans="2:50" ht="15.75" x14ac:dyDescent="0.25">
      <c r="B53" s="162">
        <v>50</v>
      </c>
      <c r="C53" s="206">
        <v>2898</v>
      </c>
      <c r="D53" s="207">
        <v>540</v>
      </c>
      <c r="E53" s="206">
        <v>1609</v>
      </c>
      <c r="F53" s="207">
        <v>860</v>
      </c>
      <c r="G53" s="215">
        <v>5907</v>
      </c>
      <c r="W53" s="220">
        <v>50</v>
      </c>
      <c r="X53" s="206">
        <v>373</v>
      </c>
      <c r="Y53" s="207">
        <v>627</v>
      </c>
      <c r="Z53" s="206">
        <v>538</v>
      </c>
      <c r="AA53" s="207">
        <v>1045</v>
      </c>
      <c r="AB53" s="172">
        <v>2583</v>
      </c>
      <c r="AD53" s="226" t="s">
        <v>88</v>
      </c>
      <c r="AE53" s="147">
        <v>0.59299388234115225</v>
      </c>
      <c r="AF53" s="253"/>
      <c r="AG53" s="253"/>
      <c r="AH53" s="253"/>
      <c r="AI53" s="253"/>
      <c r="AJ53" s="253"/>
      <c r="AK53" s="253"/>
      <c r="AL53" s="92" t="s">
        <v>111</v>
      </c>
      <c r="AN53" s="226" t="s">
        <v>88</v>
      </c>
      <c r="AO53" s="147">
        <v>0.61205859340214086</v>
      </c>
      <c r="AP53" s="267"/>
      <c r="AQ53" s="267"/>
      <c r="AR53" s="267"/>
      <c r="AS53" s="267"/>
      <c r="AT53" s="267"/>
      <c r="AU53" s="267"/>
      <c r="AV53" s="92" t="s">
        <v>111</v>
      </c>
      <c r="AX53"/>
    </row>
    <row r="54" spans="2:50" ht="15.75" x14ac:dyDescent="0.25">
      <c r="B54" s="162">
        <v>51</v>
      </c>
      <c r="C54" s="206">
        <v>3663</v>
      </c>
      <c r="D54" s="207">
        <v>648</v>
      </c>
      <c r="E54" s="206">
        <v>856</v>
      </c>
      <c r="F54" s="207">
        <v>709</v>
      </c>
      <c r="G54" s="215">
        <v>5876</v>
      </c>
      <c r="W54" s="220">
        <v>51</v>
      </c>
      <c r="X54" s="206">
        <v>799</v>
      </c>
      <c r="Y54" s="207">
        <v>388</v>
      </c>
      <c r="Z54" s="206">
        <v>540</v>
      </c>
      <c r="AA54" s="207">
        <v>1015</v>
      </c>
      <c r="AB54" s="172">
        <v>2742</v>
      </c>
      <c r="AD54" s="89" t="s">
        <v>89</v>
      </c>
      <c r="AE54" s="86">
        <v>0.35164174449403229</v>
      </c>
      <c r="AF54" s="253"/>
      <c r="AG54" s="253"/>
      <c r="AH54" s="253"/>
      <c r="AI54" s="253"/>
      <c r="AJ54" s="253"/>
      <c r="AK54" s="253"/>
      <c r="AL54" s="234"/>
      <c r="AN54" s="89" t="s">
        <v>89</v>
      </c>
      <c r="AO54" s="86">
        <v>0.37461572175740715</v>
      </c>
      <c r="AP54" s="267"/>
      <c r="AQ54" s="267"/>
      <c r="AR54" s="267"/>
      <c r="AS54" s="267"/>
      <c r="AT54" s="267"/>
      <c r="AU54" s="267"/>
      <c r="AV54" s="263"/>
      <c r="AX54"/>
    </row>
    <row r="55" spans="2:50" ht="15.75" x14ac:dyDescent="0.25">
      <c r="B55" s="162">
        <v>52</v>
      </c>
      <c r="C55" s="206">
        <v>3976</v>
      </c>
      <c r="D55" s="207">
        <v>363</v>
      </c>
      <c r="E55" s="206">
        <v>976</v>
      </c>
      <c r="F55" s="207">
        <v>803</v>
      </c>
      <c r="G55" s="215">
        <v>6118</v>
      </c>
      <c r="W55" s="220">
        <v>52</v>
      </c>
      <c r="X55" s="206">
        <v>414</v>
      </c>
      <c r="Y55" s="207">
        <v>1029</v>
      </c>
      <c r="Z55" s="206">
        <v>348</v>
      </c>
      <c r="AA55" s="207">
        <v>1005</v>
      </c>
      <c r="AB55" s="172">
        <v>2796</v>
      </c>
      <c r="AD55" s="225" t="s">
        <v>90</v>
      </c>
      <c r="AE55" s="88">
        <v>0.34726094547034331</v>
      </c>
      <c r="AF55" s="253"/>
      <c r="AG55" s="253"/>
      <c r="AH55" s="253"/>
      <c r="AI55" s="253"/>
      <c r="AJ55" s="253"/>
      <c r="AK55" s="253"/>
      <c r="AL55" s="234"/>
      <c r="AN55" s="225" t="s">
        <v>90</v>
      </c>
      <c r="AO55" s="88">
        <v>0.37039015230982208</v>
      </c>
      <c r="AP55" s="267"/>
      <c r="AQ55" s="267"/>
      <c r="AR55" s="267"/>
      <c r="AS55" s="267"/>
      <c r="AT55" s="267"/>
      <c r="AU55" s="267"/>
      <c r="AV55" s="263"/>
      <c r="AX55"/>
    </row>
    <row r="56" spans="2:50" ht="15.75" x14ac:dyDescent="0.25">
      <c r="B56" s="162">
        <v>53</v>
      </c>
      <c r="C56" s="206">
        <v>1778</v>
      </c>
      <c r="D56" s="207">
        <v>419</v>
      </c>
      <c r="E56" s="206">
        <v>1065</v>
      </c>
      <c r="F56" s="207">
        <v>1006</v>
      </c>
      <c r="G56" s="215">
        <v>4268</v>
      </c>
      <c r="W56" s="220">
        <v>53</v>
      </c>
      <c r="X56" s="206">
        <v>445</v>
      </c>
      <c r="Y56" s="207">
        <v>413</v>
      </c>
      <c r="Z56" s="206">
        <v>814</v>
      </c>
      <c r="AA56" s="207">
        <v>1396</v>
      </c>
      <c r="AB56" s="172">
        <v>3068</v>
      </c>
      <c r="AD56" s="258" t="s">
        <v>58</v>
      </c>
      <c r="AE56" s="259">
        <v>1735.0758687273819</v>
      </c>
      <c r="AF56" s="253"/>
      <c r="AG56" s="253"/>
      <c r="AH56" s="253"/>
      <c r="AI56" s="253"/>
      <c r="AJ56" s="253"/>
      <c r="AK56" s="253"/>
      <c r="AL56" s="234"/>
      <c r="AN56" s="258" t="s">
        <v>58</v>
      </c>
      <c r="AO56" s="259">
        <v>536.28782129288913</v>
      </c>
      <c r="AP56" s="267"/>
      <c r="AQ56" s="267"/>
      <c r="AR56" s="267"/>
      <c r="AS56" s="267"/>
      <c r="AT56" s="267"/>
      <c r="AU56" s="267"/>
      <c r="AV56" s="263"/>
      <c r="AX56"/>
    </row>
    <row r="57" spans="2:50" ht="16.5" thickBot="1" x14ac:dyDescent="0.3">
      <c r="B57" s="162">
        <v>54</v>
      </c>
      <c r="C57" s="206">
        <v>1056</v>
      </c>
      <c r="D57" s="207">
        <v>649</v>
      </c>
      <c r="E57" s="206">
        <v>1806</v>
      </c>
      <c r="F57" s="207">
        <v>1165</v>
      </c>
      <c r="G57" s="215">
        <v>4676</v>
      </c>
      <c r="W57" s="220">
        <v>54</v>
      </c>
      <c r="X57" s="206">
        <v>369</v>
      </c>
      <c r="Y57" s="207">
        <v>968</v>
      </c>
      <c r="Z57" s="206">
        <v>372</v>
      </c>
      <c r="AA57" s="207">
        <v>1104</v>
      </c>
      <c r="AB57" s="172">
        <v>2813</v>
      </c>
      <c r="AD57" s="235" t="s">
        <v>135</v>
      </c>
      <c r="AE57" s="236">
        <v>150</v>
      </c>
      <c r="AF57" s="253"/>
      <c r="AG57" s="253"/>
      <c r="AH57" s="253"/>
      <c r="AI57" s="253"/>
      <c r="AJ57" s="253"/>
      <c r="AK57" s="253"/>
      <c r="AL57" s="234"/>
      <c r="AN57" s="97" t="s">
        <v>135</v>
      </c>
      <c r="AO57" s="151">
        <v>150</v>
      </c>
      <c r="AP57" s="267"/>
      <c r="AQ57" s="267"/>
      <c r="AR57" s="267"/>
      <c r="AS57" s="267"/>
      <c r="AT57" s="267"/>
      <c r="AU57" s="267"/>
      <c r="AV57" s="263"/>
      <c r="AX57"/>
    </row>
    <row r="58" spans="2:50" ht="16.5" thickBot="1" x14ac:dyDescent="0.3">
      <c r="B58" s="162">
        <v>55</v>
      </c>
      <c r="C58" s="206">
        <v>2874</v>
      </c>
      <c r="D58" s="207">
        <v>628</v>
      </c>
      <c r="E58" s="206">
        <v>4971</v>
      </c>
      <c r="F58" s="207">
        <v>1182</v>
      </c>
      <c r="G58" s="215">
        <v>9655</v>
      </c>
      <c r="W58" s="220">
        <v>55</v>
      </c>
      <c r="X58" s="206">
        <v>352</v>
      </c>
      <c r="Y58" s="207">
        <v>514</v>
      </c>
      <c r="Z58" s="206">
        <v>484</v>
      </c>
      <c r="AA58" s="207">
        <v>1644</v>
      </c>
      <c r="AB58" s="172">
        <v>2994</v>
      </c>
      <c r="AD58" s="237" t="s">
        <v>92</v>
      </c>
      <c r="AE58" s="253"/>
      <c r="AF58" s="253"/>
      <c r="AG58" s="253"/>
      <c r="AH58" s="253"/>
      <c r="AI58" s="264" t="s">
        <v>54</v>
      </c>
      <c r="AJ58" s="253"/>
      <c r="AK58" s="253"/>
      <c r="AL58" s="234"/>
      <c r="AN58" s="266" t="s">
        <v>92</v>
      </c>
      <c r="AO58" s="267"/>
      <c r="AP58" s="267"/>
      <c r="AQ58" s="267"/>
      <c r="AR58" s="267"/>
      <c r="AS58" s="264" t="s">
        <v>54</v>
      </c>
      <c r="AT58" s="267"/>
      <c r="AU58" s="267"/>
      <c r="AV58" s="263"/>
      <c r="AX58"/>
    </row>
    <row r="59" spans="2:50" ht="16.5" thickBot="1" x14ac:dyDescent="0.3">
      <c r="B59" s="162">
        <v>56</v>
      </c>
      <c r="C59" s="206">
        <v>1962</v>
      </c>
      <c r="D59" s="207">
        <v>594</v>
      </c>
      <c r="E59" s="206">
        <v>1568</v>
      </c>
      <c r="F59" s="207">
        <v>1013</v>
      </c>
      <c r="G59" s="215">
        <v>5137</v>
      </c>
      <c r="W59" s="220">
        <v>56</v>
      </c>
      <c r="X59" s="206">
        <v>434</v>
      </c>
      <c r="Y59" s="207">
        <v>383</v>
      </c>
      <c r="Z59" s="206">
        <v>323</v>
      </c>
      <c r="AA59" s="207">
        <v>938</v>
      </c>
      <c r="AB59" s="172">
        <v>2078</v>
      </c>
      <c r="AD59" s="238"/>
      <c r="AE59" s="239" t="s">
        <v>93</v>
      </c>
      <c r="AF59" s="239" t="s">
        <v>94</v>
      </c>
      <c r="AG59" s="260" t="s">
        <v>95</v>
      </c>
      <c r="AH59" s="240" t="s">
        <v>96</v>
      </c>
      <c r="AI59" s="331" t="s">
        <v>97</v>
      </c>
      <c r="AJ59" s="253"/>
      <c r="AK59" s="300" t="s">
        <v>137</v>
      </c>
      <c r="AL59" s="234"/>
      <c r="AN59" s="238"/>
      <c r="AO59" s="239" t="s">
        <v>93</v>
      </c>
      <c r="AP59" s="239" t="s">
        <v>94</v>
      </c>
      <c r="AQ59" s="260" t="s">
        <v>95</v>
      </c>
      <c r="AR59" s="240" t="s">
        <v>96</v>
      </c>
      <c r="AS59" s="333" t="s">
        <v>97</v>
      </c>
      <c r="AT59" s="267"/>
      <c r="AU59" s="300" t="s">
        <v>137</v>
      </c>
      <c r="AV59" s="263"/>
      <c r="AX59"/>
    </row>
    <row r="60" spans="2:50" ht="16.5" thickBot="1" x14ac:dyDescent="0.3">
      <c r="B60" s="162">
        <v>57</v>
      </c>
      <c r="C60" s="206">
        <v>2435</v>
      </c>
      <c r="D60" s="207">
        <v>389</v>
      </c>
      <c r="E60" s="206">
        <v>530</v>
      </c>
      <c r="F60" s="207">
        <v>736</v>
      </c>
      <c r="G60" s="215">
        <v>4090</v>
      </c>
      <c r="W60" s="220">
        <v>57</v>
      </c>
      <c r="X60" s="206">
        <v>473</v>
      </c>
      <c r="Y60" s="207">
        <v>704</v>
      </c>
      <c r="Z60" s="206">
        <v>1482</v>
      </c>
      <c r="AA60" s="207">
        <v>2152</v>
      </c>
      <c r="AB60" s="172">
        <v>4811</v>
      </c>
      <c r="AD60" s="237" t="s">
        <v>98</v>
      </c>
      <c r="AE60" s="255">
        <v>1</v>
      </c>
      <c r="AF60" s="255">
        <v>241648462.16446811</v>
      </c>
      <c r="AG60" s="261">
        <v>241648462.16446811</v>
      </c>
      <c r="AH60" s="256">
        <v>80.268860222198185</v>
      </c>
      <c r="AI60" s="332">
        <v>1.2946519831317376E-15</v>
      </c>
      <c r="AJ60" s="814" t="s">
        <v>142</v>
      </c>
      <c r="AK60" s="814"/>
      <c r="AL60" s="815"/>
      <c r="AN60" s="266" t="s">
        <v>98</v>
      </c>
      <c r="AO60" s="1">
        <v>1</v>
      </c>
      <c r="AP60" s="1">
        <v>25497442.737806387</v>
      </c>
      <c r="AQ60" s="271">
        <v>25497442.737806387</v>
      </c>
      <c r="AR60" s="256">
        <v>88.654494123034738</v>
      </c>
      <c r="AS60" s="334">
        <v>8.698611994398404E-17</v>
      </c>
      <c r="AT60" s="814" t="s">
        <v>142</v>
      </c>
      <c r="AU60" s="814"/>
      <c r="AV60" s="815"/>
      <c r="AX60"/>
    </row>
    <row r="61" spans="2:50" ht="16.5" thickBot="1" x14ac:dyDescent="0.3">
      <c r="B61" s="162">
        <v>58</v>
      </c>
      <c r="C61" s="206">
        <v>4353</v>
      </c>
      <c r="D61" s="207">
        <v>194</v>
      </c>
      <c r="E61" s="206">
        <v>933</v>
      </c>
      <c r="F61" s="207">
        <v>534</v>
      </c>
      <c r="G61" s="215">
        <v>6014</v>
      </c>
      <c r="W61" s="220">
        <v>58</v>
      </c>
      <c r="X61" s="206">
        <v>532</v>
      </c>
      <c r="Y61" s="207">
        <v>1297</v>
      </c>
      <c r="Z61" s="206">
        <v>716</v>
      </c>
      <c r="AA61" s="207">
        <v>886</v>
      </c>
      <c r="AB61" s="172">
        <v>3431</v>
      </c>
      <c r="AD61" s="237" t="s">
        <v>99</v>
      </c>
      <c r="AE61" s="255">
        <v>148</v>
      </c>
      <c r="AF61" s="255">
        <v>445552263.99553174</v>
      </c>
      <c r="AG61" s="262">
        <v>3010488.2702400791</v>
      </c>
      <c r="AH61" s="816" t="s">
        <v>100</v>
      </c>
      <c r="AI61" s="838"/>
      <c r="AJ61" s="818" t="s">
        <v>138</v>
      </c>
      <c r="AK61" s="819"/>
      <c r="AL61" s="820"/>
      <c r="AN61" s="266" t="s">
        <v>99</v>
      </c>
      <c r="AO61" s="1">
        <v>148</v>
      </c>
      <c r="AP61" s="1">
        <v>42565484.835526921</v>
      </c>
      <c r="AQ61" s="272">
        <v>287604.62726707378</v>
      </c>
      <c r="AR61" s="816" t="s">
        <v>100</v>
      </c>
      <c r="AS61" s="817"/>
      <c r="AT61" s="818" t="s">
        <v>138</v>
      </c>
      <c r="AU61" s="819"/>
      <c r="AV61" s="820"/>
      <c r="AX61"/>
    </row>
    <row r="62" spans="2:50" ht="16.5" thickBot="1" x14ac:dyDescent="0.3">
      <c r="B62" s="162">
        <v>59</v>
      </c>
      <c r="C62" s="206">
        <v>1792</v>
      </c>
      <c r="D62" s="207">
        <v>901</v>
      </c>
      <c r="E62" s="206">
        <v>1390</v>
      </c>
      <c r="F62" s="207">
        <v>859</v>
      </c>
      <c r="G62" s="215">
        <v>4942</v>
      </c>
      <c r="W62" s="220">
        <v>59</v>
      </c>
      <c r="X62" s="206">
        <v>391</v>
      </c>
      <c r="Y62" s="207">
        <v>814</v>
      </c>
      <c r="Z62" s="206">
        <v>499</v>
      </c>
      <c r="AA62" s="207">
        <v>1911</v>
      </c>
      <c r="AB62" s="172">
        <v>3615</v>
      </c>
      <c r="AD62" s="241" t="s">
        <v>101</v>
      </c>
      <c r="AE62" s="242">
        <v>149</v>
      </c>
      <c r="AF62" s="242">
        <v>687200726.15999985</v>
      </c>
      <c r="AG62" s="242"/>
      <c r="AH62" s="242"/>
      <c r="AI62" s="247"/>
      <c r="AJ62" s="253"/>
      <c r="AK62" s="253"/>
      <c r="AL62" s="234"/>
      <c r="AN62" s="268" t="s">
        <v>101</v>
      </c>
      <c r="AO62" s="269">
        <v>149</v>
      </c>
      <c r="AP62" s="269">
        <v>68062927.573333308</v>
      </c>
      <c r="AQ62" s="269"/>
      <c r="AR62" s="269"/>
      <c r="AS62" s="270"/>
      <c r="AT62" s="267"/>
      <c r="AU62" s="267"/>
      <c r="AV62" s="263"/>
      <c r="AX62"/>
    </row>
    <row r="63" spans="2:50" ht="16.5" thickBot="1" x14ac:dyDescent="0.3">
      <c r="B63" s="162">
        <v>60</v>
      </c>
      <c r="C63" s="206">
        <v>3036</v>
      </c>
      <c r="D63" s="207">
        <v>402</v>
      </c>
      <c r="E63" s="206">
        <v>909</v>
      </c>
      <c r="F63" s="207">
        <v>856</v>
      </c>
      <c r="G63" s="215">
        <v>5203</v>
      </c>
      <c r="W63" s="220">
        <v>60</v>
      </c>
      <c r="X63" s="206">
        <v>391</v>
      </c>
      <c r="Y63" s="207">
        <v>1380</v>
      </c>
      <c r="Z63" s="206">
        <v>408</v>
      </c>
      <c r="AA63" s="207">
        <v>887</v>
      </c>
      <c r="AB63" s="172">
        <v>3066</v>
      </c>
      <c r="AD63" s="237"/>
      <c r="AE63" s="253"/>
      <c r="AF63" s="253"/>
      <c r="AG63" s="253"/>
      <c r="AH63" s="253"/>
      <c r="AI63" s="253"/>
      <c r="AJ63" s="253"/>
      <c r="AK63" s="253"/>
      <c r="AL63" s="234"/>
      <c r="AN63" s="266"/>
      <c r="AO63" s="267"/>
      <c r="AP63" s="267"/>
      <c r="AQ63" s="267"/>
      <c r="AR63" s="267"/>
      <c r="AS63" s="267"/>
      <c r="AT63" s="267"/>
      <c r="AU63" s="267"/>
      <c r="AV63" s="263"/>
      <c r="AX63"/>
    </row>
    <row r="64" spans="2:50" ht="15.75" x14ac:dyDescent="0.25">
      <c r="B64" s="162">
        <v>61</v>
      </c>
      <c r="C64" s="206">
        <v>2120</v>
      </c>
      <c r="D64" s="207">
        <v>978</v>
      </c>
      <c r="E64" s="206">
        <v>2264</v>
      </c>
      <c r="F64" s="207">
        <v>963</v>
      </c>
      <c r="G64" s="215">
        <v>6325</v>
      </c>
      <c r="W64" s="221">
        <v>61</v>
      </c>
      <c r="X64" s="206">
        <v>463</v>
      </c>
      <c r="Y64" s="207">
        <v>552</v>
      </c>
      <c r="Z64" s="206">
        <v>181</v>
      </c>
      <c r="AA64" s="207">
        <v>1952</v>
      </c>
      <c r="AB64" s="172">
        <v>3148</v>
      </c>
      <c r="AD64" s="238"/>
      <c r="AE64" s="239" t="s">
        <v>102</v>
      </c>
      <c r="AF64" s="239" t="s">
        <v>58</v>
      </c>
      <c r="AG64" s="239" t="s">
        <v>103</v>
      </c>
      <c r="AH64" s="239" t="s">
        <v>104</v>
      </c>
      <c r="AI64" s="239" t="s">
        <v>105</v>
      </c>
      <c r="AJ64" s="239" t="s">
        <v>106</v>
      </c>
      <c r="AK64" s="239" t="s">
        <v>107</v>
      </c>
      <c r="AL64" s="243" t="s">
        <v>108</v>
      </c>
      <c r="AN64" s="238"/>
      <c r="AO64" s="239" t="s">
        <v>102</v>
      </c>
      <c r="AP64" s="239" t="s">
        <v>58</v>
      </c>
      <c r="AQ64" s="239" t="s">
        <v>103</v>
      </c>
      <c r="AR64" s="239" t="s">
        <v>104</v>
      </c>
      <c r="AS64" s="239" t="s">
        <v>105</v>
      </c>
      <c r="AT64" s="239" t="s">
        <v>106</v>
      </c>
      <c r="AU64" s="239" t="s">
        <v>107</v>
      </c>
      <c r="AV64" s="243" t="s">
        <v>108</v>
      </c>
      <c r="AX64"/>
    </row>
    <row r="65" spans="2:50" ht="15.75" x14ac:dyDescent="0.25">
      <c r="B65" s="162">
        <v>62</v>
      </c>
      <c r="C65" s="206">
        <v>2536</v>
      </c>
      <c r="D65" s="207">
        <v>510</v>
      </c>
      <c r="E65" s="206">
        <v>734</v>
      </c>
      <c r="F65" s="207">
        <v>855</v>
      </c>
      <c r="G65" s="215">
        <v>4635</v>
      </c>
      <c r="W65" s="221">
        <v>62</v>
      </c>
      <c r="X65" s="206">
        <v>211</v>
      </c>
      <c r="Y65" s="207">
        <v>289</v>
      </c>
      <c r="Z65" s="206">
        <v>623</v>
      </c>
      <c r="AA65" s="207">
        <v>2353</v>
      </c>
      <c r="AB65" s="172">
        <v>3476</v>
      </c>
      <c r="AD65" s="244" t="s">
        <v>112</v>
      </c>
      <c r="AE65" s="3">
        <v>2818.1402552759432</v>
      </c>
      <c r="AF65" s="3">
        <v>382.23942528238155</v>
      </c>
      <c r="AG65" s="3">
        <v>7.3727095345908555</v>
      </c>
      <c r="AH65" s="3">
        <v>1.097971985099542E-11</v>
      </c>
      <c r="AI65" s="3">
        <v>2062.7883290294394</v>
      </c>
      <c r="AJ65" s="3">
        <v>3573.492181522447</v>
      </c>
      <c r="AK65" s="3">
        <v>1820.7031669033354</v>
      </c>
      <c r="AL65" s="26">
        <v>3815.5773436485511</v>
      </c>
      <c r="AN65" s="244" t="s">
        <v>112</v>
      </c>
      <c r="AO65" s="3">
        <v>1864.3159297708098</v>
      </c>
      <c r="AP65" s="3">
        <v>137.80690226982307</v>
      </c>
      <c r="AQ65" s="3">
        <v>13.528465548993458</v>
      </c>
      <c r="AR65" s="3">
        <v>1.182106309332587E-27</v>
      </c>
      <c r="AS65" s="3">
        <v>1591.9926104201816</v>
      </c>
      <c r="AT65" s="3">
        <v>2136.6392491214378</v>
      </c>
      <c r="AU65" s="3">
        <v>1504.7148361470527</v>
      </c>
      <c r="AV65" s="26">
        <v>2223.917023394567</v>
      </c>
      <c r="AX65"/>
    </row>
    <row r="66" spans="2:50" ht="16.5" thickBot="1" x14ac:dyDescent="0.3">
      <c r="B66" s="162">
        <v>63</v>
      </c>
      <c r="C66" s="206">
        <v>1667</v>
      </c>
      <c r="D66" s="207">
        <v>231</v>
      </c>
      <c r="E66" s="206">
        <v>807</v>
      </c>
      <c r="F66" s="207">
        <v>996</v>
      </c>
      <c r="G66" s="215">
        <v>3701</v>
      </c>
      <c r="W66" s="221">
        <v>63</v>
      </c>
      <c r="X66" s="206">
        <v>367</v>
      </c>
      <c r="Y66" s="207">
        <v>395</v>
      </c>
      <c r="Z66" s="206">
        <v>556</v>
      </c>
      <c r="AA66" s="207">
        <v>1281</v>
      </c>
      <c r="AB66" s="172">
        <v>2599</v>
      </c>
      <c r="AD66" s="245" t="s">
        <v>116</v>
      </c>
      <c r="AE66" s="303">
        <v>3.0003582136930156</v>
      </c>
      <c r="AF66" s="242">
        <v>0.3348879802912928</v>
      </c>
      <c r="AG66" s="242">
        <v>8.9592890466932822</v>
      </c>
      <c r="AH66" s="246">
        <v>1.2946519831317195E-15</v>
      </c>
      <c r="AI66" s="242">
        <v>2.338578542998516</v>
      </c>
      <c r="AJ66" s="242">
        <v>3.6621378843875152</v>
      </c>
      <c r="AK66" s="242">
        <v>2.1264826532482393</v>
      </c>
      <c r="AL66" s="247">
        <v>3.8742337741377919</v>
      </c>
      <c r="AN66" s="245" t="s">
        <v>116</v>
      </c>
      <c r="AO66" s="304">
        <v>1.0655000608220468</v>
      </c>
      <c r="AP66" s="269">
        <v>0.11316264786262517</v>
      </c>
      <c r="AQ66" s="269">
        <v>9.4156515506381613</v>
      </c>
      <c r="AR66" s="246">
        <v>8.6986119943982808E-17</v>
      </c>
      <c r="AS66" s="269">
        <v>0.84187680694382205</v>
      </c>
      <c r="AT66" s="269">
        <v>1.2891233147002716</v>
      </c>
      <c r="AU66" s="269">
        <v>0.77020707289112811</v>
      </c>
      <c r="AV66" s="270">
        <v>1.3607930487529656</v>
      </c>
      <c r="AX66"/>
    </row>
    <row r="67" spans="2:50" ht="15.75" x14ac:dyDescent="0.25">
      <c r="B67" s="162">
        <v>64</v>
      </c>
      <c r="C67" s="206">
        <v>1457</v>
      </c>
      <c r="D67" s="207">
        <v>298</v>
      </c>
      <c r="E67" s="206">
        <v>1226</v>
      </c>
      <c r="F67" s="207">
        <v>644</v>
      </c>
      <c r="G67" s="215">
        <v>3625</v>
      </c>
      <c r="W67" s="221">
        <v>64</v>
      </c>
      <c r="X67" s="206">
        <v>648</v>
      </c>
      <c r="Y67" s="207">
        <v>612</v>
      </c>
      <c r="Z67" s="206">
        <v>831</v>
      </c>
      <c r="AA67" s="207">
        <v>1988</v>
      </c>
      <c r="AB67" s="172">
        <v>4079</v>
      </c>
      <c r="AN67"/>
      <c r="AO67"/>
      <c r="AP67"/>
      <c r="AQ67"/>
      <c r="AR67"/>
      <c r="AS67"/>
      <c r="AT67"/>
      <c r="AU67"/>
      <c r="AV67"/>
      <c r="AX67"/>
    </row>
    <row r="68" spans="2:50" ht="15.75" x14ac:dyDescent="0.25">
      <c r="B68" s="162">
        <v>65</v>
      </c>
      <c r="C68" s="206">
        <v>4612</v>
      </c>
      <c r="D68" s="207">
        <v>171</v>
      </c>
      <c r="E68" s="206">
        <v>919</v>
      </c>
      <c r="F68" s="207">
        <v>603</v>
      </c>
      <c r="G68" s="215">
        <v>6305</v>
      </c>
      <c r="W68" s="221">
        <v>65</v>
      </c>
      <c r="X68" s="206">
        <v>363</v>
      </c>
      <c r="Y68" s="207">
        <v>211</v>
      </c>
      <c r="Z68" s="206">
        <v>149</v>
      </c>
      <c r="AA68" s="207">
        <v>856</v>
      </c>
      <c r="AB68" s="172">
        <v>1579</v>
      </c>
      <c r="AN68"/>
      <c r="AO68"/>
      <c r="AP68"/>
      <c r="AQ68"/>
      <c r="AR68"/>
      <c r="AS68"/>
      <c r="AT68"/>
      <c r="AU68"/>
      <c r="AV68"/>
      <c r="AX68"/>
    </row>
    <row r="69" spans="2:50" ht="15.75" x14ac:dyDescent="0.25">
      <c r="B69" s="162">
        <v>66</v>
      </c>
      <c r="C69" s="206">
        <v>1437</v>
      </c>
      <c r="D69" s="207">
        <v>101</v>
      </c>
      <c r="E69" s="206">
        <v>1127</v>
      </c>
      <c r="F69" s="207">
        <v>611</v>
      </c>
      <c r="G69" s="215">
        <v>3276</v>
      </c>
      <c r="W69" s="221">
        <v>66</v>
      </c>
      <c r="X69" s="206">
        <v>350</v>
      </c>
      <c r="Y69" s="207">
        <v>105</v>
      </c>
      <c r="Z69" s="206">
        <v>304</v>
      </c>
      <c r="AA69" s="207">
        <v>884</v>
      </c>
      <c r="AB69" s="172">
        <v>1643</v>
      </c>
      <c r="AN69"/>
      <c r="AO69"/>
      <c r="AP69"/>
      <c r="AQ69"/>
      <c r="AR69"/>
      <c r="AS69"/>
      <c r="AT69"/>
      <c r="AU69"/>
      <c r="AV69"/>
      <c r="AX69"/>
    </row>
    <row r="70" spans="2:50" ht="15.75" x14ac:dyDescent="0.25">
      <c r="B70" s="162">
        <v>67</v>
      </c>
      <c r="C70" s="206">
        <v>3491</v>
      </c>
      <c r="D70" s="207">
        <v>340</v>
      </c>
      <c r="E70" s="206">
        <v>1674</v>
      </c>
      <c r="F70" s="207">
        <v>718</v>
      </c>
      <c r="G70" s="215">
        <v>6223</v>
      </c>
      <c r="W70" s="221">
        <v>67</v>
      </c>
      <c r="X70" s="206">
        <v>603</v>
      </c>
      <c r="Y70" s="207">
        <v>706</v>
      </c>
      <c r="Z70" s="206">
        <v>618</v>
      </c>
      <c r="AA70" s="207">
        <v>872</v>
      </c>
      <c r="AB70" s="172">
        <v>2799</v>
      </c>
      <c r="AX70"/>
    </row>
    <row r="71" spans="2:50" ht="15.75" x14ac:dyDescent="0.25">
      <c r="B71" s="162">
        <v>68</v>
      </c>
      <c r="C71" s="206">
        <v>2535</v>
      </c>
      <c r="D71" s="207">
        <v>534</v>
      </c>
      <c r="E71" s="206">
        <v>972</v>
      </c>
      <c r="F71" s="207">
        <v>1213</v>
      </c>
      <c r="G71" s="215">
        <v>5254</v>
      </c>
      <c r="W71" s="221">
        <v>68</v>
      </c>
      <c r="X71" s="206">
        <v>258</v>
      </c>
      <c r="Y71" s="207">
        <v>874</v>
      </c>
      <c r="Z71" s="206">
        <v>1023</v>
      </c>
      <c r="AA71" s="207">
        <v>902</v>
      </c>
      <c r="AB71" s="172">
        <v>3057</v>
      </c>
      <c r="AX71"/>
    </row>
    <row r="72" spans="2:50" ht="15.75" x14ac:dyDescent="0.25">
      <c r="B72" s="162">
        <v>69</v>
      </c>
      <c r="C72" s="206">
        <v>1861</v>
      </c>
      <c r="D72" s="207">
        <v>439</v>
      </c>
      <c r="E72" s="206">
        <v>1143</v>
      </c>
      <c r="F72" s="207">
        <v>1341</v>
      </c>
      <c r="G72" s="215">
        <v>4784</v>
      </c>
      <c r="W72" s="221">
        <v>69</v>
      </c>
      <c r="X72" s="206">
        <v>384</v>
      </c>
      <c r="Y72" s="207">
        <v>392</v>
      </c>
      <c r="Z72" s="206">
        <v>648</v>
      </c>
      <c r="AA72" s="207">
        <v>1559</v>
      </c>
      <c r="AB72" s="172">
        <v>2983</v>
      </c>
      <c r="AX72"/>
    </row>
    <row r="73" spans="2:50" ht="15.75" x14ac:dyDescent="0.25">
      <c r="B73" s="162">
        <v>70</v>
      </c>
      <c r="C73" s="206">
        <v>3350</v>
      </c>
      <c r="D73" s="207">
        <v>467</v>
      </c>
      <c r="E73" s="206">
        <v>1724</v>
      </c>
      <c r="F73" s="207">
        <v>1316</v>
      </c>
      <c r="G73" s="215">
        <v>6857</v>
      </c>
      <c r="W73" s="221">
        <v>70</v>
      </c>
      <c r="X73" s="206">
        <v>472</v>
      </c>
      <c r="Y73" s="207">
        <v>891</v>
      </c>
      <c r="Z73" s="206">
        <v>553</v>
      </c>
      <c r="AA73" s="207">
        <v>626</v>
      </c>
      <c r="AB73" s="172">
        <v>2542</v>
      </c>
      <c r="AX73"/>
    </row>
    <row r="74" spans="2:50" ht="15.75" x14ac:dyDescent="0.25">
      <c r="B74" s="162">
        <v>71</v>
      </c>
      <c r="C74" s="206">
        <v>3908</v>
      </c>
      <c r="D74" s="207">
        <v>409</v>
      </c>
      <c r="E74" s="206">
        <v>1157</v>
      </c>
      <c r="F74" s="207">
        <v>662</v>
      </c>
      <c r="G74" s="215">
        <v>6136</v>
      </c>
      <c r="W74" s="221">
        <v>71</v>
      </c>
      <c r="X74" s="206">
        <v>332</v>
      </c>
      <c r="Y74" s="207">
        <v>1070</v>
      </c>
      <c r="Z74" s="206">
        <v>828</v>
      </c>
      <c r="AA74" s="207">
        <v>492</v>
      </c>
      <c r="AB74" s="172">
        <v>2722</v>
      </c>
      <c r="AX74"/>
    </row>
    <row r="75" spans="2:50" ht="15.75" x14ac:dyDescent="0.25">
      <c r="B75" s="162">
        <v>72</v>
      </c>
      <c r="C75" s="206">
        <v>2627</v>
      </c>
      <c r="D75" s="207">
        <v>255</v>
      </c>
      <c r="E75" s="206">
        <v>1220</v>
      </c>
      <c r="F75" s="207">
        <v>1313</v>
      </c>
      <c r="G75" s="215">
        <v>5415</v>
      </c>
      <c r="W75" s="221">
        <v>72</v>
      </c>
      <c r="X75" s="206">
        <v>533</v>
      </c>
      <c r="Y75" s="207">
        <v>745</v>
      </c>
      <c r="Z75" s="206">
        <v>764</v>
      </c>
      <c r="AA75" s="207">
        <v>900</v>
      </c>
      <c r="AB75" s="172">
        <v>2942</v>
      </c>
      <c r="AX75"/>
    </row>
    <row r="76" spans="2:50" ht="15.75" x14ac:dyDescent="0.25">
      <c r="B76" s="162">
        <v>73</v>
      </c>
      <c r="C76" s="206">
        <v>2297</v>
      </c>
      <c r="D76" s="207">
        <v>864</v>
      </c>
      <c r="E76" s="206">
        <v>621</v>
      </c>
      <c r="F76" s="207">
        <v>680</v>
      </c>
      <c r="G76" s="215">
        <v>4462</v>
      </c>
      <c r="W76" s="221">
        <v>73</v>
      </c>
      <c r="X76" s="206">
        <v>503</v>
      </c>
      <c r="Y76" s="207">
        <v>862</v>
      </c>
      <c r="Z76" s="206">
        <v>599</v>
      </c>
      <c r="AA76" s="207">
        <v>910</v>
      </c>
      <c r="AB76" s="172">
        <v>2874</v>
      </c>
      <c r="AX76"/>
    </row>
    <row r="77" spans="2:50" ht="15.75" x14ac:dyDescent="0.25">
      <c r="B77" s="162">
        <v>74</v>
      </c>
      <c r="C77" s="206">
        <v>2250</v>
      </c>
      <c r="D77" s="207">
        <v>541</v>
      </c>
      <c r="E77" s="206">
        <v>3300</v>
      </c>
      <c r="F77" s="207">
        <v>858</v>
      </c>
      <c r="G77" s="215">
        <v>6949</v>
      </c>
      <c r="W77" s="221">
        <v>74</v>
      </c>
      <c r="X77" s="206">
        <v>282</v>
      </c>
      <c r="Y77" s="207">
        <v>658</v>
      </c>
      <c r="Z77" s="206">
        <v>1115</v>
      </c>
      <c r="AA77" s="207">
        <v>924</v>
      </c>
      <c r="AB77" s="172">
        <v>2979</v>
      </c>
      <c r="AX77"/>
    </row>
    <row r="78" spans="2:50" ht="15.75" x14ac:dyDescent="0.25">
      <c r="B78" s="162">
        <v>75</v>
      </c>
      <c r="C78" s="206">
        <v>1491</v>
      </c>
      <c r="D78" s="207">
        <v>253</v>
      </c>
      <c r="E78" s="206">
        <v>1449</v>
      </c>
      <c r="F78" s="207">
        <v>984</v>
      </c>
      <c r="G78" s="215">
        <v>4177</v>
      </c>
      <c r="W78" s="221">
        <v>75</v>
      </c>
      <c r="X78" s="206">
        <v>359</v>
      </c>
      <c r="Y78" s="207">
        <v>786</v>
      </c>
      <c r="Z78" s="206">
        <v>188</v>
      </c>
      <c r="AA78" s="207">
        <v>1028</v>
      </c>
      <c r="AB78" s="172">
        <v>2361</v>
      </c>
      <c r="AX78"/>
    </row>
    <row r="79" spans="2:50" ht="15.75" x14ac:dyDescent="0.25">
      <c r="B79" s="162">
        <v>76</v>
      </c>
      <c r="C79" s="206">
        <v>2344</v>
      </c>
      <c r="D79" s="207">
        <v>226</v>
      </c>
      <c r="E79" s="206">
        <v>1213</v>
      </c>
      <c r="F79" s="207">
        <v>1118</v>
      </c>
      <c r="G79" s="215">
        <v>4901</v>
      </c>
      <c r="W79" s="221">
        <v>76</v>
      </c>
      <c r="X79" s="206">
        <v>212</v>
      </c>
      <c r="Y79" s="207">
        <v>810</v>
      </c>
      <c r="Z79" s="206">
        <v>1096</v>
      </c>
      <c r="AA79" s="207">
        <v>881</v>
      </c>
      <c r="AB79" s="172">
        <v>2999</v>
      </c>
      <c r="AX79"/>
    </row>
    <row r="80" spans="2:50" ht="15.75" x14ac:dyDescent="0.25">
      <c r="B80" s="162">
        <v>77</v>
      </c>
      <c r="C80" s="206">
        <v>2384</v>
      </c>
      <c r="D80" s="207">
        <v>219</v>
      </c>
      <c r="E80" s="206">
        <v>1220</v>
      </c>
      <c r="F80" s="207">
        <v>666</v>
      </c>
      <c r="G80" s="215">
        <v>4489</v>
      </c>
      <c r="W80" s="221">
        <v>77</v>
      </c>
      <c r="X80" s="206">
        <v>345</v>
      </c>
      <c r="Y80" s="207">
        <v>744</v>
      </c>
      <c r="Z80" s="206">
        <v>444</v>
      </c>
      <c r="AA80" s="207">
        <v>1193</v>
      </c>
      <c r="AB80" s="172">
        <v>2726</v>
      </c>
      <c r="AX80"/>
    </row>
    <row r="81" spans="2:50" ht="15.75" x14ac:dyDescent="0.25">
      <c r="B81" s="162">
        <v>78</v>
      </c>
      <c r="C81" s="206">
        <v>2324</v>
      </c>
      <c r="D81" s="207">
        <v>609</v>
      </c>
      <c r="E81" s="206">
        <v>1859</v>
      </c>
      <c r="F81" s="207">
        <v>502</v>
      </c>
      <c r="G81" s="215">
        <v>5294</v>
      </c>
      <c r="W81" s="221">
        <v>78</v>
      </c>
      <c r="X81" s="206">
        <v>399</v>
      </c>
      <c r="Y81" s="207">
        <v>556</v>
      </c>
      <c r="Z81" s="206">
        <v>371</v>
      </c>
      <c r="AA81" s="207">
        <v>1098</v>
      </c>
      <c r="AB81" s="172">
        <v>2424</v>
      </c>
      <c r="AX81"/>
    </row>
    <row r="82" spans="2:50" ht="15.75" x14ac:dyDescent="0.25">
      <c r="B82" s="162">
        <v>79</v>
      </c>
      <c r="C82" s="206">
        <v>3331</v>
      </c>
      <c r="D82" s="207">
        <v>897</v>
      </c>
      <c r="E82" s="206">
        <v>1017</v>
      </c>
      <c r="F82" s="207">
        <v>879</v>
      </c>
      <c r="G82" s="215">
        <v>6124</v>
      </c>
      <c r="W82" s="221">
        <v>79</v>
      </c>
      <c r="X82" s="206">
        <v>425</v>
      </c>
      <c r="Y82" s="207">
        <v>961</v>
      </c>
      <c r="Z82" s="206">
        <v>721</v>
      </c>
      <c r="AA82" s="207">
        <v>776</v>
      </c>
      <c r="AB82" s="172">
        <v>2883</v>
      </c>
      <c r="AX82"/>
    </row>
    <row r="83" spans="2:50" ht="15.75" x14ac:dyDescent="0.25">
      <c r="B83" s="162">
        <v>80</v>
      </c>
      <c r="C83" s="206">
        <v>1325</v>
      </c>
      <c r="D83" s="207">
        <v>278</v>
      </c>
      <c r="E83" s="206">
        <v>1224</v>
      </c>
      <c r="F83" s="207">
        <v>870</v>
      </c>
      <c r="G83" s="215">
        <v>3697</v>
      </c>
      <c r="W83" s="221">
        <v>80</v>
      </c>
      <c r="X83" s="206">
        <v>537</v>
      </c>
      <c r="Y83" s="207">
        <v>196</v>
      </c>
      <c r="Z83" s="206">
        <v>532</v>
      </c>
      <c r="AA83" s="207">
        <v>1964</v>
      </c>
      <c r="AB83" s="172">
        <v>3229</v>
      </c>
      <c r="AX83"/>
    </row>
    <row r="84" spans="2:50" ht="15.75" x14ac:dyDescent="0.25">
      <c r="B84" s="162">
        <v>81</v>
      </c>
      <c r="C84" s="206">
        <v>5111</v>
      </c>
      <c r="D84" s="207">
        <v>1134</v>
      </c>
      <c r="E84" s="206">
        <v>1636</v>
      </c>
      <c r="F84" s="207">
        <v>1078</v>
      </c>
      <c r="G84" s="215">
        <v>8959</v>
      </c>
      <c r="W84" s="221">
        <v>81</v>
      </c>
      <c r="X84" s="206">
        <v>304</v>
      </c>
      <c r="Y84" s="207">
        <v>880</v>
      </c>
      <c r="Z84" s="206">
        <v>460</v>
      </c>
      <c r="AA84" s="207">
        <v>1130</v>
      </c>
      <c r="AB84" s="172">
        <v>2774</v>
      </c>
      <c r="AX84"/>
    </row>
    <row r="85" spans="2:50" ht="15.75" x14ac:dyDescent="0.25">
      <c r="B85" s="162">
        <v>82</v>
      </c>
      <c r="C85" s="206">
        <v>1377</v>
      </c>
      <c r="D85" s="207">
        <v>1265</v>
      </c>
      <c r="E85" s="206">
        <v>1770</v>
      </c>
      <c r="F85" s="207">
        <v>1454</v>
      </c>
      <c r="G85" s="215">
        <v>5866</v>
      </c>
      <c r="W85" s="221">
        <v>82</v>
      </c>
      <c r="X85" s="206">
        <v>294</v>
      </c>
      <c r="Y85" s="207">
        <v>122</v>
      </c>
      <c r="Z85" s="206">
        <v>408</v>
      </c>
      <c r="AA85" s="207">
        <v>800</v>
      </c>
      <c r="AB85" s="172">
        <v>1624</v>
      </c>
      <c r="AX85"/>
    </row>
    <row r="86" spans="2:50" ht="15.75" x14ac:dyDescent="0.25">
      <c r="B86" s="162">
        <v>83</v>
      </c>
      <c r="C86" s="206">
        <v>1722</v>
      </c>
      <c r="D86" s="207">
        <v>477</v>
      </c>
      <c r="E86" s="206">
        <v>1260</v>
      </c>
      <c r="F86" s="207">
        <v>1200</v>
      </c>
      <c r="G86" s="215">
        <v>4659</v>
      </c>
      <c r="W86" s="221">
        <v>83</v>
      </c>
      <c r="X86" s="206">
        <v>257</v>
      </c>
      <c r="Y86" s="207">
        <v>986</v>
      </c>
      <c r="Z86" s="206">
        <v>298</v>
      </c>
      <c r="AA86" s="207">
        <v>1381</v>
      </c>
      <c r="AB86" s="172">
        <v>2922</v>
      </c>
      <c r="AX86"/>
    </row>
    <row r="87" spans="2:50" ht="15.75" x14ac:dyDescent="0.25">
      <c r="B87" s="162">
        <v>84</v>
      </c>
      <c r="C87" s="206">
        <v>2946</v>
      </c>
      <c r="D87" s="207">
        <v>293</v>
      </c>
      <c r="E87" s="206">
        <v>1907</v>
      </c>
      <c r="F87" s="207">
        <v>710</v>
      </c>
      <c r="G87" s="215">
        <v>5856</v>
      </c>
      <c r="W87" s="221">
        <v>84</v>
      </c>
      <c r="X87" s="206">
        <v>307</v>
      </c>
      <c r="Y87" s="207">
        <v>298</v>
      </c>
      <c r="Z87" s="206">
        <v>477</v>
      </c>
      <c r="AA87" s="207">
        <v>1164</v>
      </c>
      <c r="AB87" s="172">
        <v>2246</v>
      </c>
      <c r="AX87"/>
    </row>
    <row r="88" spans="2:50" ht="15.75" x14ac:dyDescent="0.25">
      <c r="B88" s="162">
        <v>85</v>
      </c>
      <c r="C88" s="206">
        <v>1266</v>
      </c>
      <c r="D88" s="207">
        <v>297</v>
      </c>
      <c r="E88" s="206">
        <v>951</v>
      </c>
      <c r="F88" s="207">
        <v>826</v>
      </c>
      <c r="G88" s="215">
        <v>3340</v>
      </c>
      <c r="W88" s="221">
        <v>85</v>
      </c>
      <c r="X88" s="206">
        <v>702</v>
      </c>
      <c r="Y88" s="207">
        <v>262</v>
      </c>
      <c r="Z88" s="206">
        <v>325</v>
      </c>
      <c r="AA88" s="207">
        <v>737</v>
      </c>
      <c r="AB88" s="172">
        <v>2026</v>
      </c>
      <c r="AX88"/>
    </row>
    <row r="89" spans="2:50" ht="15.75" x14ac:dyDescent="0.25">
      <c r="B89" s="162">
        <v>86</v>
      </c>
      <c r="C89" s="206">
        <v>5184</v>
      </c>
      <c r="D89" s="207">
        <v>136</v>
      </c>
      <c r="E89" s="206">
        <v>1110</v>
      </c>
      <c r="F89" s="207">
        <v>694</v>
      </c>
      <c r="G89" s="215">
        <v>7124</v>
      </c>
      <c r="W89" s="221">
        <v>86</v>
      </c>
      <c r="X89" s="206">
        <v>376</v>
      </c>
      <c r="Y89" s="207">
        <v>1519</v>
      </c>
      <c r="Z89" s="206">
        <v>1073</v>
      </c>
      <c r="AA89" s="207">
        <v>518</v>
      </c>
      <c r="AB89" s="172">
        <v>3486</v>
      </c>
      <c r="AX89"/>
    </row>
    <row r="90" spans="2:50" ht="15.75" x14ac:dyDescent="0.25">
      <c r="B90" s="162">
        <v>87</v>
      </c>
      <c r="C90" s="206">
        <v>1370</v>
      </c>
      <c r="D90" s="207">
        <v>1285</v>
      </c>
      <c r="E90" s="206">
        <v>1704</v>
      </c>
      <c r="F90" s="207">
        <v>1511</v>
      </c>
      <c r="G90" s="215">
        <v>5870</v>
      </c>
      <c r="W90" s="221">
        <v>87</v>
      </c>
      <c r="X90" s="206">
        <v>413</v>
      </c>
      <c r="Y90" s="207">
        <v>810</v>
      </c>
      <c r="Z90" s="206">
        <v>753</v>
      </c>
      <c r="AA90" s="207">
        <v>800</v>
      </c>
      <c r="AB90" s="172">
        <v>2776</v>
      </c>
      <c r="AX90"/>
    </row>
    <row r="91" spans="2:50" ht="15.75" x14ac:dyDescent="0.25">
      <c r="B91" s="162">
        <v>88</v>
      </c>
      <c r="C91" s="206">
        <v>3330</v>
      </c>
      <c r="D91" s="207">
        <v>463</v>
      </c>
      <c r="E91" s="206">
        <v>1521</v>
      </c>
      <c r="F91" s="207">
        <v>565</v>
      </c>
      <c r="G91" s="215">
        <v>5879</v>
      </c>
      <c r="W91" s="221">
        <v>88</v>
      </c>
      <c r="X91" s="206">
        <v>482</v>
      </c>
      <c r="Y91" s="207">
        <v>1032</v>
      </c>
      <c r="Z91" s="206">
        <v>820</v>
      </c>
      <c r="AA91" s="207">
        <v>1041</v>
      </c>
      <c r="AB91" s="172">
        <v>3375</v>
      </c>
      <c r="AX91"/>
    </row>
    <row r="92" spans="2:50" ht="15.75" x14ac:dyDescent="0.25">
      <c r="B92" s="162">
        <v>89</v>
      </c>
      <c r="C92" s="206">
        <v>2736</v>
      </c>
      <c r="D92" s="207">
        <v>287</v>
      </c>
      <c r="E92" s="206">
        <v>1409</v>
      </c>
      <c r="F92" s="207">
        <v>951</v>
      </c>
      <c r="G92" s="215">
        <v>5383</v>
      </c>
      <c r="W92" s="221">
        <v>89</v>
      </c>
      <c r="X92" s="206">
        <v>347</v>
      </c>
      <c r="Y92" s="207">
        <v>600</v>
      </c>
      <c r="Z92" s="206">
        <v>899</v>
      </c>
      <c r="AA92" s="207">
        <v>1043</v>
      </c>
      <c r="AB92" s="172">
        <v>2889</v>
      </c>
      <c r="AX92"/>
    </row>
    <row r="93" spans="2:50" ht="15.75" x14ac:dyDescent="0.25">
      <c r="B93" s="162">
        <v>90</v>
      </c>
      <c r="C93" s="206">
        <v>2009</v>
      </c>
      <c r="D93" s="207">
        <v>351</v>
      </c>
      <c r="E93" s="206">
        <v>2088</v>
      </c>
      <c r="F93" s="207">
        <v>1029</v>
      </c>
      <c r="G93" s="215">
        <v>5477</v>
      </c>
      <c r="W93" s="221">
        <v>90</v>
      </c>
      <c r="X93" s="206">
        <v>370</v>
      </c>
      <c r="Y93" s="207">
        <v>893</v>
      </c>
      <c r="Z93" s="206">
        <v>678</v>
      </c>
      <c r="AA93" s="207">
        <v>1266</v>
      </c>
      <c r="AB93" s="172">
        <v>3207</v>
      </c>
      <c r="AX93"/>
    </row>
    <row r="94" spans="2:50" ht="15.75" x14ac:dyDescent="0.25">
      <c r="B94" s="162">
        <v>91</v>
      </c>
      <c r="C94" s="206">
        <v>3470</v>
      </c>
      <c r="D94" s="207">
        <v>523</v>
      </c>
      <c r="E94" s="206">
        <v>3182</v>
      </c>
      <c r="F94" s="207">
        <v>1050</v>
      </c>
      <c r="G94" s="215">
        <v>8225</v>
      </c>
      <c r="W94" s="222">
        <v>91</v>
      </c>
      <c r="X94" s="206">
        <v>292</v>
      </c>
      <c r="Y94" s="207">
        <v>757</v>
      </c>
      <c r="Z94" s="206">
        <v>233</v>
      </c>
      <c r="AA94" s="207">
        <v>1260</v>
      </c>
      <c r="AB94" s="172">
        <v>2542</v>
      </c>
      <c r="AX94"/>
    </row>
    <row r="95" spans="2:50" ht="15.75" x14ac:dyDescent="0.25">
      <c r="B95" s="162">
        <v>92</v>
      </c>
      <c r="C95" s="206">
        <v>2221</v>
      </c>
      <c r="D95" s="207">
        <v>673</v>
      </c>
      <c r="E95" s="206">
        <v>1140</v>
      </c>
      <c r="F95" s="207">
        <v>1440</v>
      </c>
      <c r="G95" s="215">
        <v>5474</v>
      </c>
      <c r="W95" s="222">
        <v>92</v>
      </c>
      <c r="X95" s="206">
        <v>386</v>
      </c>
      <c r="Y95" s="207">
        <v>336</v>
      </c>
      <c r="Z95" s="206">
        <v>434</v>
      </c>
      <c r="AA95" s="207">
        <v>1063</v>
      </c>
      <c r="AB95" s="172">
        <v>2219</v>
      </c>
      <c r="AX95"/>
    </row>
    <row r="96" spans="2:50" ht="15.75" x14ac:dyDescent="0.25">
      <c r="B96" s="162">
        <v>93</v>
      </c>
      <c r="C96" s="206">
        <v>2116</v>
      </c>
      <c r="D96" s="207">
        <v>394</v>
      </c>
      <c r="E96" s="206">
        <v>1739</v>
      </c>
      <c r="F96" s="207">
        <v>980</v>
      </c>
      <c r="G96" s="215">
        <v>5229</v>
      </c>
      <c r="W96" s="222">
        <v>93</v>
      </c>
      <c r="X96" s="206">
        <v>334</v>
      </c>
      <c r="Y96" s="207">
        <v>573</v>
      </c>
      <c r="Z96" s="206">
        <v>387</v>
      </c>
      <c r="AA96" s="207">
        <v>637</v>
      </c>
      <c r="AB96" s="172">
        <v>1931</v>
      </c>
      <c r="AX96"/>
    </row>
    <row r="97" spans="2:50" ht="15.75" x14ac:dyDescent="0.25">
      <c r="B97" s="162">
        <v>94</v>
      </c>
      <c r="C97" s="206">
        <v>2154</v>
      </c>
      <c r="D97" s="207">
        <v>704</v>
      </c>
      <c r="E97" s="206">
        <v>2643</v>
      </c>
      <c r="F97" s="207">
        <v>855</v>
      </c>
      <c r="G97" s="215">
        <v>6356</v>
      </c>
      <c r="W97" s="222">
        <v>94</v>
      </c>
      <c r="X97" s="206">
        <v>365</v>
      </c>
      <c r="Y97" s="207">
        <v>688</v>
      </c>
      <c r="Z97" s="206">
        <v>271</v>
      </c>
      <c r="AA97" s="207">
        <v>1058</v>
      </c>
      <c r="AB97" s="172">
        <v>2382</v>
      </c>
      <c r="AX97"/>
    </row>
    <row r="98" spans="2:50" ht="15.75" x14ac:dyDescent="0.25">
      <c r="B98" s="162">
        <v>95</v>
      </c>
      <c r="C98" s="206">
        <v>3402</v>
      </c>
      <c r="D98" s="207">
        <v>510</v>
      </c>
      <c r="E98" s="206">
        <v>1518</v>
      </c>
      <c r="F98" s="207">
        <v>802</v>
      </c>
      <c r="G98" s="215">
        <v>6232</v>
      </c>
      <c r="W98" s="222">
        <v>95</v>
      </c>
      <c r="X98" s="206">
        <v>568</v>
      </c>
      <c r="Y98" s="207">
        <v>1306</v>
      </c>
      <c r="Z98" s="206">
        <v>859</v>
      </c>
      <c r="AA98" s="207">
        <v>1171</v>
      </c>
      <c r="AB98" s="172">
        <v>3904</v>
      </c>
      <c r="AX98"/>
    </row>
    <row r="99" spans="2:50" ht="15.75" x14ac:dyDescent="0.25">
      <c r="B99" s="162">
        <v>96</v>
      </c>
      <c r="C99" s="206">
        <v>4274</v>
      </c>
      <c r="D99" s="207">
        <v>428</v>
      </c>
      <c r="E99" s="206">
        <v>636</v>
      </c>
      <c r="F99" s="207">
        <v>745</v>
      </c>
      <c r="G99" s="215">
        <v>6083</v>
      </c>
      <c r="W99" s="222">
        <v>96</v>
      </c>
      <c r="X99" s="206">
        <v>1162</v>
      </c>
      <c r="Y99" s="207">
        <v>1262</v>
      </c>
      <c r="Z99" s="206">
        <v>378</v>
      </c>
      <c r="AA99" s="207">
        <v>1213</v>
      </c>
      <c r="AB99" s="172">
        <v>4015</v>
      </c>
      <c r="AX99"/>
    </row>
    <row r="100" spans="2:50" ht="15.75" x14ac:dyDescent="0.25">
      <c r="B100" s="162">
        <v>97</v>
      </c>
      <c r="C100" s="206">
        <v>1606</v>
      </c>
      <c r="D100" s="207">
        <v>407</v>
      </c>
      <c r="E100" s="206">
        <v>1238</v>
      </c>
      <c r="F100" s="207">
        <v>799</v>
      </c>
      <c r="G100" s="215">
        <v>4050</v>
      </c>
      <c r="W100" s="222">
        <v>97</v>
      </c>
      <c r="X100" s="206">
        <v>583</v>
      </c>
      <c r="Y100" s="207">
        <v>635</v>
      </c>
      <c r="Z100" s="206">
        <v>347</v>
      </c>
      <c r="AA100" s="207">
        <v>1283</v>
      </c>
      <c r="AB100" s="172">
        <v>2848</v>
      </c>
      <c r="AX100"/>
    </row>
    <row r="101" spans="2:50" ht="15.75" x14ac:dyDescent="0.25">
      <c r="B101" s="162">
        <v>98</v>
      </c>
      <c r="C101" s="206">
        <v>5062</v>
      </c>
      <c r="D101" s="207">
        <v>341</v>
      </c>
      <c r="E101" s="206">
        <v>2523</v>
      </c>
      <c r="F101" s="207">
        <v>1127</v>
      </c>
      <c r="G101" s="215">
        <v>9053</v>
      </c>
      <c r="W101" s="222">
        <v>98</v>
      </c>
      <c r="X101" s="206">
        <v>225</v>
      </c>
      <c r="Y101" s="207">
        <v>751</v>
      </c>
      <c r="Z101" s="206">
        <v>122</v>
      </c>
      <c r="AA101" s="207">
        <v>1535</v>
      </c>
      <c r="AB101" s="172">
        <v>2633</v>
      </c>
      <c r="AX101"/>
    </row>
    <row r="102" spans="2:50" ht="15.75" x14ac:dyDescent="0.25">
      <c r="B102" s="162">
        <v>99</v>
      </c>
      <c r="C102" s="206">
        <v>6649</v>
      </c>
      <c r="D102" s="207">
        <v>1004</v>
      </c>
      <c r="E102" s="206">
        <v>923</v>
      </c>
      <c r="F102" s="207">
        <v>1081</v>
      </c>
      <c r="G102" s="215">
        <v>9657</v>
      </c>
      <c r="W102" s="222">
        <v>99</v>
      </c>
      <c r="X102" s="206">
        <v>481</v>
      </c>
      <c r="Y102" s="207">
        <v>573</v>
      </c>
      <c r="Z102" s="206">
        <v>790</v>
      </c>
      <c r="AA102" s="207">
        <v>1170</v>
      </c>
      <c r="AB102" s="172">
        <v>3014</v>
      </c>
      <c r="AX102"/>
    </row>
    <row r="103" spans="2:50" ht="15.75" x14ac:dyDescent="0.25">
      <c r="B103" s="162">
        <v>100</v>
      </c>
      <c r="C103" s="206">
        <v>5331</v>
      </c>
      <c r="D103" s="207">
        <v>822</v>
      </c>
      <c r="E103" s="206">
        <v>3946</v>
      </c>
      <c r="F103" s="207">
        <v>874</v>
      </c>
      <c r="G103" s="215">
        <v>10973</v>
      </c>
      <c r="W103" s="222">
        <v>100</v>
      </c>
      <c r="X103" s="206">
        <v>501</v>
      </c>
      <c r="Y103" s="207">
        <v>778</v>
      </c>
      <c r="Z103" s="206">
        <v>275</v>
      </c>
      <c r="AA103" s="207">
        <v>916</v>
      </c>
      <c r="AB103" s="172">
        <v>2470</v>
      </c>
      <c r="AX103"/>
    </row>
    <row r="104" spans="2:50" ht="15.75" x14ac:dyDescent="0.25">
      <c r="B104" s="162">
        <v>101</v>
      </c>
      <c r="C104" s="206">
        <v>2047</v>
      </c>
      <c r="D104" s="207">
        <v>513</v>
      </c>
      <c r="E104" s="206">
        <v>1602</v>
      </c>
      <c r="F104" s="207">
        <v>1129</v>
      </c>
      <c r="G104" s="215">
        <v>5291</v>
      </c>
      <c r="W104" s="222">
        <v>101</v>
      </c>
      <c r="X104" s="206">
        <v>803</v>
      </c>
      <c r="Y104" s="207">
        <v>811</v>
      </c>
      <c r="Z104" s="206">
        <v>418</v>
      </c>
      <c r="AA104" s="207">
        <v>1236</v>
      </c>
      <c r="AB104" s="172">
        <v>3268</v>
      </c>
      <c r="AX104"/>
    </row>
    <row r="105" spans="2:50" ht="15.75" x14ac:dyDescent="0.25">
      <c r="B105" s="162">
        <v>102</v>
      </c>
      <c r="C105" s="206">
        <v>3783</v>
      </c>
      <c r="D105" s="207">
        <v>381</v>
      </c>
      <c r="E105" s="206">
        <v>1389</v>
      </c>
      <c r="F105" s="207">
        <v>928</v>
      </c>
      <c r="G105" s="215">
        <v>6481</v>
      </c>
      <c r="W105" s="222">
        <v>102</v>
      </c>
      <c r="X105" s="206">
        <v>501</v>
      </c>
      <c r="Y105" s="207">
        <v>1178</v>
      </c>
      <c r="Z105" s="206">
        <v>216</v>
      </c>
      <c r="AA105" s="207">
        <v>765</v>
      </c>
      <c r="AB105" s="172">
        <v>2660</v>
      </c>
      <c r="AX105"/>
    </row>
    <row r="106" spans="2:50" ht="15.75" x14ac:dyDescent="0.25">
      <c r="B106" s="162">
        <v>103</v>
      </c>
      <c r="C106" s="206">
        <v>2411</v>
      </c>
      <c r="D106" s="207">
        <v>584</v>
      </c>
      <c r="E106" s="206">
        <v>2250</v>
      </c>
      <c r="F106" s="207">
        <v>893</v>
      </c>
      <c r="G106" s="215">
        <v>6138</v>
      </c>
      <c r="W106" s="222">
        <v>103</v>
      </c>
      <c r="X106" s="206">
        <v>600</v>
      </c>
      <c r="Y106" s="207">
        <v>1232</v>
      </c>
      <c r="Z106" s="206">
        <v>882</v>
      </c>
      <c r="AA106" s="207">
        <v>718</v>
      </c>
      <c r="AB106" s="172">
        <v>3432</v>
      </c>
      <c r="AX106"/>
    </row>
    <row r="107" spans="2:50" ht="15.75" x14ac:dyDescent="0.25">
      <c r="B107" s="162">
        <v>104</v>
      </c>
      <c r="C107" s="206">
        <v>3042</v>
      </c>
      <c r="D107" s="207">
        <v>829</v>
      </c>
      <c r="E107" s="206">
        <v>1353</v>
      </c>
      <c r="F107" s="207">
        <v>856</v>
      </c>
      <c r="G107" s="215">
        <v>6080</v>
      </c>
      <c r="W107" s="222">
        <v>104</v>
      </c>
      <c r="X107" s="206">
        <v>267</v>
      </c>
      <c r="Y107" s="207">
        <v>764</v>
      </c>
      <c r="Z107" s="206">
        <v>669</v>
      </c>
      <c r="AA107" s="207">
        <v>1080</v>
      </c>
      <c r="AB107" s="172">
        <v>2780</v>
      </c>
      <c r="AX107"/>
    </row>
    <row r="108" spans="2:50" ht="15.75" x14ac:dyDescent="0.25">
      <c r="B108" s="162">
        <v>105</v>
      </c>
      <c r="C108" s="206">
        <v>2847</v>
      </c>
      <c r="D108" s="207">
        <v>412</v>
      </c>
      <c r="E108" s="206">
        <v>1911</v>
      </c>
      <c r="F108" s="207">
        <v>818</v>
      </c>
      <c r="G108" s="215">
        <v>5988</v>
      </c>
      <c r="W108" s="222">
        <v>105</v>
      </c>
      <c r="X108" s="206">
        <v>1027</v>
      </c>
      <c r="Y108" s="207">
        <v>863</v>
      </c>
      <c r="Z108" s="206">
        <v>851</v>
      </c>
      <c r="AA108" s="207">
        <v>1683</v>
      </c>
      <c r="AB108" s="172">
        <v>4424</v>
      </c>
      <c r="AX108"/>
    </row>
    <row r="109" spans="2:50" ht="15.75" x14ac:dyDescent="0.25">
      <c r="B109" s="162">
        <v>106</v>
      </c>
      <c r="C109" s="206">
        <v>1743</v>
      </c>
      <c r="D109" s="207">
        <v>364</v>
      </c>
      <c r="E109" s="206">
        <v>777</v>
      </c>
      <c r="F109" s="207">
        <v>827</v>
      </c>
      <c r="G109" s="215">
        <v>3711</v>
      </c>
      <c r="W109" s="222">
        <v>106</v>
      </c>
      <c r="X109" s="206">
        <v>560</v>
      </c>
      <c r="Y109" s="207">
        <v>1020</v>
      </c>
      <c r="Z109" s="206">
        <v>463</v>
      </c>
      <c r="AA109" s="207">
        <v>1266</v>
      </c>
      <c r="AB109" s="172">
        <v>3309</v>
      </c>
      <c r="AX109"/>
    </row>
    <row r="110" spans="2:50" ht="15.75" x14ac:dyDescent="0.25">
      <c r="B110" s="162">
        <v>107</v>
      </c>
      <c r="C110" s="206">
        <v>3296</v>
      </c>
      <c r="D110" s="207">
        <v>1506</v>
      </c>
      <c r="E110" s="206">
        <v>2777</v>
      </c>
      <c r="F110" s="207">
        <v>1973</v>
      </c>
      <c r="G110" s="215">
        <v>9552</v>
      </c>
      <c r="W110" s="222">
        <v>107</v>
      </c>
      <c r="X110" s="206">
        <v>525</v>
      </c>
      <c r="Y110" s="207">
        <v>840</v>
      </c>
      <c r="Z110" s="206">
        <v>392</v>
      </c>
      <c r="AA110" s="207">
        <v>1775</v>
      </c>
      <c r="AB110" s="172">
        <v>3532</v>
      </c>
      <c r="AX110"/>
    </row>
    <row r="111" spans="2:50" ht="15.75" x14ac:dyDescent="0.25">
      <c r="B111" s="162">
        <v>108</v>
      </c>
      <c r="C111" s="206">
        <v>3818</v>
      </c>
      <c r="D111" s="207">
        <v>537</v>
      </c>
      <c r="E111" s="206">
        <v>2457</v>
      </c>
      <c r="F111" s="207">
        <v>1646</v>
      </c>
      <c r="G111" s="215">
        <v>8458</v>
      </c>
      <c r="W111" s="222">
        <v>108</v>
      </c>
      <c r="X111" s="206">
        <v>441</v>
      </c>
      <c r="Y111" s="207">
        <v>557</v>
      </c>
      <c r="Z111" s="206">
        <v>433</v>
      </c>
      <c r="AA111" s="207">
        <v>1362</v>
      </c>
      <c r="AB111" s="172">
        <v>2793</v>
      </c>
      <c r="AX111"/>
    </row>
    <row r="112" spans="2:50" ht="15.75" x14ac:dyDescent="0.25">
      <c r="B112" s="162">
        <v>109</v>
      </c>
      <c r="C112" s="206">
        <v>7778</v>
      </c>
      <c r="D112" s="207">
        <v>330</v>
      </c>
      <c r="E112" s="206">
        <v>4558</v>
      </c>
      <c r="F112" s="207">
        <v>2497</v>
      </c>
      <c r="G112" s="215">
        <v>15163</v>
      </c>
      <c r="W112" s="222">
        <v>109</v>
      </c>
      <c r="X112" s="206">
        <v>921</v>
      </c>
      <c r="Y112" s="207">
        <v>613</v>
      </c>
      <c r="Z112" s="206">
        <v>518</v>
      </c>
      <c r="AA112" s="207">
        <v>946</v>
      </c>
      <c r="AB112" s="172">
        <v>2998</v>
      </c>
      <c r="AX112"/>
    </row>
    <row r="113" spans="2:50" ht="15.75" x14ac:dyDescent="0.25">
      <c r="B113" s="162">
        <v>110</v>
      </c>
      <c r="C113" s="206">
        <v>4929</v>
      </c>
      <c r="D113" s="207">
        <v>1021</v>
      </c>
      <c r="E113" s="206">
        <v>1641</v>
      </c>
      <c r="F113" s="207">
        <v>1671</v>
      </c>
      <c r="G113" s="215">
        <v>9262</v>
      </c>
      <c r="W113" s="222">
        <v>110</v>
      </c>
      <c r="X113" s="206">
        <v>554</v>
      </c>
      <c r="Y113" s="207">
        <v>617</v>
      </c>
      <c r="Z113" s="206">
        <v>544</v>
      </c>
      <c r="AA113" s="207">
        <v>719</v>
      </c>
      <c r="AB113" s="172">
        <v>2434</v>
      </c>
      <c r="AX113"/>
    </row>
    <row r="114" spans="2:50" ht="15.75" x14ac:dyDescent="0.25">
      <c r="B114" s="162">
        <v>111</v>
      </c>
      <c r="C114" s="206">
        <v>3628</v>
      </c>
      <c r="D114" s="207">
        <v>684</v>
      </c>
      <c r="E114" s="206">
        <v>1732</v>
      </c>
      <c r="F114" s="207">
        <v>2704</v>
      </c>
      <c r="G114" s="215">
        <v>8748</v>
      </c>
      <c r="W114" s="222">
        <v>111</v>
      </c>
      <c r="X114" s="206">
        <v>344</v>
      </c>
      <c r="Y114" s="207">
        <v>852</v>
      </c>
      <c r="Z114" s="206">
        <v>164</v>
      </c>
      <c r="AA114" s="207">
        <v>905</v>
      </c>
      <c r="AB114" s="172">
        <v>2265</v>
      </c>
      <c r="AX114"/>
    </row>
    <row r="115" spans="2:50" ht="15.75" x14ac:dyDescent="0.25">
      <c r="B115" s="162">
        <v>112</v>
      </c>
      <c r="C115" s="206">
        <v>3703</v>
      </c>
      <c r="D115" s="207">
        <v>1214</v>
      </c>
      <c r="E115" s="206">
        <v>1508</v>
      </c>
      <c r="F115" s="207">
        <v>1487</v>
      </c>
      <c r="G115" s="215">
        <v>7912</v>
      </c>
      <c r="W115" s="222">
        <v>112</v>
      </c>
      <c r="X115" s="206">
        <v>340</v>
      </c>
      <c r="Y115" s="207">
        <v>880</v>
      </c>
      <c r="Z115" s="206">
        <v>325</v>
      </c>
      <c r="AA115" s="207">
        <v>871</v>
      </c>
      <c r="AB115" s="172">
        <v>2416</v>
      </c>
      <c r="AX115"/>
    </row>
    <row r="116" spans="2:50" ht="15.75" x14ac:dyDescent="0.25">
      <c r="B116" s="162">
        <v>113</v>
      </c>
      <c r="C116" s="206">
        <v>925</v>
      </c>
      <c r="D116" s="207">
        <v>380</v>
      </c>
      <c r="E116" s="206">
        <v>605</v>
      </c>
      <c r="F116" s="207">
        <v>678</v>
      </c>
      <c r="G116" s="215">
        <v>2588</v>
      </c>
      <c r="W116" s="222">
        <v>113</v>
      </c>
      <c r="X116" s="206">
        <v>415</v>
      </c>
      <c r="Y116" s="207">
        <v>436</v>
      </c>
      <c r="Z116" s="206">
        <v>566</v>
      </c>
      <c r="AA116" s="207">
        <v>789</v>
      </c>
      <c r="AB116" s="172">
        <v>2206</v>
      </c>
      <c r="AX116"/>
    </row>
    <row r="117" spans="2:50" ht="15.75" x14ac:dyDescent="0.25">
      <c r="B117" s="162">
        <v>114</v>
      </c>
      <c r="C117" s="206">
        <v>6450</v>
      </c>
      <c r="D117" s="207">
        <v>753</v>
      </c>
      <c r="E117" s="206">
        <v>2302</v>
      </c>
      <c r="F117" s="207">
        <v>1565</v>
      </c>
      <c r="G117" s="215">
        <v>11070</v>
      </c>
      <c r="W117" s="222">
        <v>114</v>
      </c>
      <c r="X117" s="206">
        <v>314</v>
      </c>
      <c r="Y117" s="207">
        <v>987</v>
      </c>
      <c r="Z117" s="206">
        <v>657</v>
      </c>
      <c r="AA117" s="207">
        <v>721</v>
      </c>
      <c r="AB117" s="172">
        <v>2679</v>
      </c>
      <c r="AX117"/>
    </row>
    <row r="118" spans="2:50" ht="15.75" x14ac:dyDescent="0.25">
      <c r="B118" s="162">
        <v>115</v>
      </c>
      <c r="C118" s="206">
        <v>1519</v>
      </c>
      <c r="D118" s="207">
        <v>1267</v>
      </c>
      <c r="E118" s="206">
        <v>1113</v>
      </c>
      <c r="F118" s="207">
        <v>1660</v>
      </c>
      <c r="G118" s="215">
        <v>5559</v>
      </c>
      <c r="W118" s="222">
        <v>115</v>
      </c>
      <c r="X118" s="206">
        <v>635</v>
      </c>
      <c r="Y118" s="207">
        <v>1236</v>
      </c>
      <c r="Z118" s="206">
        <v>510</v>
      </c>
      <c r="AA118" s="207">
        <v>1323</v>
      </c>
      <c r="AB118" s="172">
        <v>3704</v>
      </c>
      <c r="AX118"/>
    </row>
    <row r="119" spans="2:50" ht="15.75" x14ac:dyDescent="0.25">
      <c r="B119" s="162">
        <v>116</v>
      </c>
      <c r="C119" s="206">
        <v>3011</v>
      </c>
      <c r="D119" s="207">
        <v>341</v>
      </c>
      <c r="E119" s="206">
        <v>2191</v>
      </c>
      <c r="F119" s="207">
        <v>1150</v>
      </c>
      <c r="G119" s="215">
        <v>6693</v>
      </c>
      <c r="W119" s="222">
        <v>116</v>
      </c>
      <c r="X119" s="206">
        <v>502</v>
      </c>
      <c r="Y119" s="207">
        <v>1489</v>
      </c>
      <c r="Z119" s="206">
        <v>953</v>
      </c>
      <c r="AA119" s="207">
        <v>1641</v>
      </c>
      <c r="AB119" s="172">
        <v>4585</v>
      </c>
      <c r="AX119"/>
    </row>
    <row r="120" spans="2:50" ht="15.75" x14ac:dyDescent="0.25">
      <c r="B120" s="162">
        <v>117</v>
      </c>
      <c r="C120" s="206">
        <v>2003</v>
      </c>
      <c r="D120" s="207">
        <v>753</v>
      </c>
      <c r="E120" s="206">
        <v>481</v>
      </c>
      <c r="F120" s="207">
        <v>847</v>
      </c>
      <c r="G120" s="215">
        <v>4084</v>
      </c>
      <c r="W120" s="222">
        <v>117</v>
      </c>
      <c r="X120" s="206">
        <v>278</v>
      </c>
      <c r="Y120" s="207">
        <v>297</v>
      </c>
      <c r="Z120" s="206">
        <v>267</v>
      </c>
      <c r="AA120" s="207">
        <v>2059</v>
      </c>
      <c r="AB120" s="172">
        <v>2901</v>
      </c>
      <c r="AX120"/>
    </row>
    <row r="121" spans="2:50" ht="15.75" x14ac:dyDescent="0.25">
      <c r="B121" s="162">
        <v>118</v>
      </c>
      <c r="C121" s="206">
        <v>10398</v>
      </c>
      <c r="D121" s="207">
        <v>235</v>
      </c>
      <c r="E121" s="206">
        <v>4800</v>
      </c>
      <c r="F121" s="207">
        <v>1533</v>
      </c>
      <c r="G121" s="215">
        <v>16966</v>
      </c>
      <c r="W121" s="222">
        <v>118</v>
      </c>
      <c r="X121" s="206">
        <v>530</v>
      </c>
      <c r="Y121" s="207">
        <v>984</v>
      </c>
      <c r="Z121" s="206">
        <v>352</v>
      </c>
      <c r="AA121" s="207">
        <v>2026</v>
      </c>
      <c r="AB121" s="172">
        <v>3892</v>
      </c>
      <c r="AX121"/>
    </row>
    <row r="122" spans="2:50" ht="15.75" x14ac:dyDescent="0.25">
      <c r="B122" s="162">
        <v>119</v>
      </c>
      <c r="C122" s="206">
        <v>3519</v>
      </c>
      <c r="D122" s="207">
        <v>269</v>
      </c>
      <c r="E122" s="206">
        <v>6045</v>
      </c>
      <c r="F122" s="207">
        <v>1267</v>
      </c>
      <c r="G122" s="215">
        <v>11100</v>
      </c>
      <c r="W122" s="222">
        <v>119</v>
      </c>
      <c r="X122" s="206">
        <v>755</v>
      </c>
      <c r="Y122" s="207">
        <v>1090</v>
      </c>
      <c r="Z122" s="206">
        <v>229</v>
      </c>
      <c r="AA122" s="207">
        <v>799</v>
      </c>
      <c r="AB122" s="172">
        <v>2873</v>
      </c>
      <c r="AX122"/>
    </row>
    <row r="123" spans="2:50" ht="15.75" x14ac:dyDescent="0.25">
      <c r="B123" s="162">
        <v>120</v>
      </c>
      <c r="C123" s="206">
        <v>4134</v>
      </c>
      <c r="D123" s="207">
        <v>307</v>
      </c>
      <c r="E123" s="206">
        <v>2728</v>
      </c>
      <c r="F123" s="207">
        <v>1737</v>
      </c>
      <c r="G123" s="215">
        <v>8906</v>
      </c>
      <c r="W123" s="222">
        <v>120</v>
      </c>
      <c r="X123" s="206">
        <v>479</v>
      </c>
      <c r="Y123" s="207">
        <v>718</v>
      </c>
      <c r="Z123" s="206">
        <v>503</v>
      </c>
      <c r="AA123" s="207">
        <v>1018</v>
      </c>
      <c r="AB123" s="172">
        <v>2718</v>
      </c>
      <c r="AX123"/>
    </row>
    <row r="124" spans="2:50" ht="15.75" x14ac:dyDescent="0.25">
      <c r="B124" s="162">
        <v>121</v>
      </c>
      <c r="C124" s="206">
        <v>3753</v>
      </c>
      <c r="D124" s="207">
        <v>756</v>
      </c>
      <c r="E124" s="206">
        <v>5162</v>
      </c>
      <c r="F124" s="207">
        <v>1348</v>
      </c>
      <c r="G124" s="215">
        <v>11019</v>
      </c>
      <c r="W124" s="223">
        <v>121</v>
      </c>
      <c r="X124" s="206">
        <v>462</v>
      </c>
      <c r="Y124" s="207">
        <v>1181</v>
      </c>
      <c r="Z124" s="206">
        <v>819</v>
      </c>
      <c r="AA124" s="207">
        <v>1032</v>
      </c>
      <c r="AB124" s="172">
        <v>3494</v>
      </c>
      <c r="AX124"/>
    </row>
    <row r="125" spans="2:50" ht="15.75" x14ac:dyDescent="0.25">
      <c r="B125" s="162">
        <v>122</v>
      </c>
      <c r="C125" s="206">
        <v>2692</v>
      </c>
      <c r="D125" s="207">
        <v>302</v>
      </c>
      <c r="E125" s="206">
        <v>2899</v>
      </c>
      <c r="F125" s="207">
        <v>898</v>
      </c>
      <c r="G125" s="215">
        <v>6791</v>
      </c>
      <c r="W125" s="223">
        <v>122</v>
      </c>
      <c r="X125" s="206">
        <v>220</v>
      </c>
      <c r="Y125" s="207">
        <v>1578</v>
      </c>
      <c r="Z125" s="206">
        <v>809</v>
      </c>
      <c r="AA125" s="207">
        <v>900</v>
      </c>
      <c r="AB125" s="172">
        <v>3507</v>
      </c>
      <c r="AX125"/>
    </row>
    <row r="126" spans="2:50" ht="15.75" x14ac:dyDescent="0.25">
      <c r="B126" s="162">
        <v>123</v>
      </c>
      <c r="C126" s="206">
        <v>2670</v>
      </c>
      <c r="D126" s="207">
        <v>195</v>
      </c>
      <c r="E126" s="206">
        <v>1192</v>
      </c>
      <c r="F126" s="207">
        <v>609</v>
      </c>
      <c r="G126" s="215">
        <v>4666</v>
      </c>
      <c r="W126" s="223">
        <v>123</v>
      </c>
      <c r="X126" s="206">
        <v>351</v>
      </c>
      <c r="Y126" s="207">
        <v>1334</v>
      </c>
      <c r="Z126" s="206">
        <v>535</v>
      </c>
      <c r="AA126" s="207">
        <v>1280</v>
      </c>
      <c r="AB126" s="172">
        <v>3500</v>
      </c>
      <c r="AX126"/>
    </row>
    <row r="127" spans="2:50" ht="15.75" x14ac:dyDescent="0.25">
      <c r="B127" s="162">
        <v>124</v>
      </c>
      <c r="C127" s="206">
        <v>3095</v>
      </c>
      <c r="D127" s="207">
        <v>670</v>
      </c>
      <c r="E127" s="206">
        <v>1178</v>
      </c>
      <c r="F127" s="207">
        <v>1375</v>
      </c>
      <c r="G127" s="215">
        <v>6318</v>
      </c>
      <c r="W127" s="223">
        <v>124</v>
      </c>
      <c r="X127" s="206">
        <v>854</v>
      </c>
      <c r="Y127" s="207">
        <v>946</v>
      </c>
      <c r="Z127" s="206">
        <v>659</v>
      </c>
      <c r="AA127" s="207">
        <v>835</v>
      </c>
      <c r="AB127" s="172">
        <v>3294</v>
      </c>
      <c r="AX127"/>
    </row>
    <row r="128" spans="2:50" ht="15.75" x14ac:dyDescent="0.25">
      <c r="B128" s="162">
        <v>125</v>
      </c>
      <c r="C128" s="206">
        <v>3177</v>
      </c>
      <c r="D128" s="207">
        <v>205</v>
      </c>
      <c r="E128" s="206">
        <v>2260</v>
      </c>
      <c r="F128" s="207">
        <v>1868</v>
      </c>
      <c r="G128" s="215">
        <v>7510</v>
      </c>
      <c r="W128" s="223">
        <v>125</v>
      </c>
      <c r="X128" s="206">
        <v>478</v>
      </c>
      <c r="Y128" s="207">
        <v>1334</v>
      </c>
      <c r="Z128" s="206">
        <v>403</v>
      </c>
      <c r="AA128" s="207">
        <v>943</v>
      </c>
      <c r="AB128" s="172">
        <v>3158</v>
      </c>
      <c r="AX128"/>
    </row>
    <row r="129" spans="2:50" ht="15.75" x14ac:dyDescent="0.25">
      <c r="B129" s="162">
        <v>126</v>
      </c>
      <c r="C129" s="206">
        <v>954</v>
      </c>
      <c r="D129" s="207">
        <v>460</v>
      </c>
      <c r="E129" s="206">
        <v>2221</v>
      </c>
      <c r="F129" s="207">
        <v>738</v>
      </c>
      <c r="G129" s="215">
        <v>4373</v>
      </c>
      <c r="W129" s="223">
        <v>126</v>
      </c>
      <c r="X129" s="206">
        <v>463</v>
      </c>
      <c r="Y129" s="207">
        <v>1400</v>
      </c>
      <c r="Z129" s="206">
        <v>753</v>
      </c>
      <c r="AA129" s="207">
        <v>1418</v>
      </c>
      <c r="AB129" s="172">
        <v>4034</v>
      </c>
      <c r="AX129"/>
    </row>
    <row r="130" spans="2:50" ht="15.75" x14ac:dyDescent="0.25">
      <c r="B130" s="162">
        <v>127</v>
      </c>
      <c r="C130" s="206">
        <v>4086</v>
      </c>
      <c r="D130" s="207">
        <v>341</v>
      </c>
      <c r="E130" s="206">
        <v>1608</v>
      </c>
      <c r="F130" s="207">
        <v>1521</v>
      </c>
      <c r="G130" s="215">
        <v>7556</v>
      </c>
      <c r="W130" s="223">
        <v>127</v>
      </c>
      <c r="X130" s="206">
        <v>414</v>
      </c>
      <c r="Y130" s="207">
        <v>1276</v>
      </c>
      <c r="Z130" s="206">
        <v>414</v>
      </c>
      <c r="AA130" s="207">
        <v>1360</v>
      </c>
      <c r="AB130" s="172">
        <v>3464</v>
      </c>
      <c r="AX130"/>
    </row>
    <row r="131" spans="2:50" ht="15.75" x14ac:dyDescent="0.25">
      <c r="B131" s="162">
        <v>128</v>
      </c>
      <c r="C131" s="206">
        <v>2804</v>
      </c>
      <c r="D131" s="207">
        <v>390</v>
      </c>
      <c r="E131" s="206">
        <v>543</v>
      </c>
      <c r="F131" s="207">
        <v>868</v>
      </c>
      <c r="G131" s="215">
        <v>4605</v>
      </c>
      <c r="W131" s="223">
        <v>128</v>
      </c>
      <c r="X131" s="206">
        <v>599</v>
      </c>
      <c r="Y131" s="207">
        <v>1192</v>
      </c>
      <c r="Z131" s="206">
        <v>536</v>
      </c>
      <c r="AA131" s="207">
        <v>1158</v>
      </c>
      <c r="AB131" s="172">
        <v>3485</v>
      </c>
      <c r="AX131"/>
    </row>
    <row r="132" spans="2:50" ht="15.75" x14ac:dyDescent="0.25">
      <c r="B132" s="162">
        <v>129</v>
      </c>
      <c r="C132" s="206">
        <v>2307</v>
      </c>
      <c r="D132" s="207">
        <v>362</v>
      </c>
      <c r="E132" s="206">
        <v>720</v>
      </c>
      <c r="F132" s="207">
        <v>1317</v>
      </c>
      <c r="G132" s="215">
        <v>4706</v>
      </c>
      <c r="W132" s="223">
        <v>129</v>
      </c>
      <c r="X132" s="206">
        <v>1009</v>
      </c>
      <c r="Y132" s="207">
        <v>1023</v>
      </c>
      <c r="Z132" s="206">
        <v>319</v>
      </c>
      <c r="AA132" s="207">
        <v>1704</v>
      </c>
      <c r="AB132" s="172">
        <v>4055</v>
      </c>
      <c r="AX132"/>
    </row>
    <row r="133" spans="2:50" ht="15.75" x14ac:dyDescent="0.25">
      <c r="B133" s="162">
        <v>130</v>
      </c>
      <c r="C133" s="206">
        <v>3459</v>
      </c>
      <c r="D133" s="207">
        <v>187</v>
      </c>
      <c r="E133" s="206">
        <v>1364</v>
      </c>
      <c r="F133" s="207">
        <v>832</v>
      </c>
      <c r="G133" s="215">
        <v>5842</v>
      </c>
      <c r="W133" s="223">
        <v>130</v>
      </c>
      <c r="X133" s="206">
        <v>408</v>
      </c>
      <c r="Y133" s="207">
        <v>792</v>
      </c>
      <c r="Z133" s="206">
        <v>261</v>
      </c>
      <c r="AA133" s="207">
        <v>1151</v>
      </c>
      <c r="AB133" s="172">
        <v>2612</v>
      </c>
      <c r="AX133"/>
    </row>
    <row r="134" spans="2:50" ht="15.75" x14ac:dyDescent="0.25">
      <c r="B134" s="162">
        <v>131</v>
      </c>
      <c r="C134" s="206">
        <v>2278</v>
      </c>
      <c r="D134" s="207">
        <v>1164</v>
      </c>
      <c r="E134" s="206">
        <v>889</v>
      </c>
      <c r="F134" s="207">
        <v>898</v>
      </c>
      <c r="G134" s="215">
        <v>5229</v>
      </c>
      <c r="W134" s="223">
        <v>131</v>
      </c>
      <c r="X134" s="206">
        <v>696</v>
      </c>
      <c r="Y134" s="207">
        <v>1465</v>
      </c>
      <c r="Z134" s="206">
        <v>591</v>
      </c>
      <c r="AA134" s="207">
        <v>1594</v>
      </c>
      <c r="AB134" s="172">
        <v>4346</v>
      </c>
      <c r="AX134"/>
    </row>
    <row r="135" spans="2:50" ht="15.75" x14ac:dyDescent="0.25">
      <c r="B135" s="162">
        <v>132</v>
      </c>
      <c r="C135" s="206">
        <v>3896</v>
      </c>
      <c r="D135" s="207">
        <v>734</v>
      </c>
      <c r="E135" s="206">
        <v>2379</v>
      </c>
      <c r="F135" s="207">
        <v>980</v>
      </c>
      <c r="G135" s="215">
        <v>7989</v>
      </c>
      <c r="W135" s="223">
        <v>132</v>
      </c>
      <c r="X135" s="206">
        <v>524</v>
      </c>
      <c r="Y135" s="207">
        <v>950</v>
      </c>
      <c r="Z135" s="206">
        <v>792</v>
      </c>
      <c r="AA135" s="207">
        <v>1101</v>
      </c>
      <c r="AB135" s="172">
        <v>3367</v>
      </c>
      <c r="AX135"/>
    </row>
    <row r="136" spans="2:50" ht="15.75" x14ac:dyDescent="0.25">
      <c r="B136" s="162">
        <v>133</v>
      </c>
      <c r="C136" s="206">
        <v>1990</v>
      </c>
      <c r="D136" s="207">
        <v>776</v>
      </c>
      <c r="E136" s="206">
        <v>3911</v>
      </c>
      <c r="F136" s="207">
        <v>1281</v>
      </c>
      <c r="G136" s="215">
        <v>7958</v>
      </c>
      <c r="W136" s="223">
        <v>133</v>
      </c>
      <c r="X136" s="206">
        <v>460</v>
      </c>
      <c r="Y136" s="207">
        <v>1371</v>
      </c>
      <c r="Z136" s="206">
        <v>677</v>
      </c>
      <c r="AA136" s="207">
        <v>1295</v>
      </c>
      <c r="AB136" s="172">
        <v>3803</v>
      </c>
      <c r="AX136"/>
    </row>
    <row r="137" spans="2:50" ht="15.75" x14ac:dyDescent="0.25">
      <c r="B137" s="162">
        <v>134</v>
      </c>
      <c r="C137" s="206">
        <v>3775</v>
      </c>
      <c r="D137" s="207">
        <v>402</v>
      </c>
      <c r="E137" s="206">
        <v>991</v>
      </c>
      <c r="F137" s="207">
        <v>852</v>
      </c>
      <c r="G137" s="215">
        <v>6020</v>
      </c>
      <c r="W137" s="223">
        <v>134</v>
      </c>
      <c r="X137" s="206">
        <v>488</v>
      </c>
      <c r="Y137" s="207">
        <v>1687</v>
      </c>
      <c r="Z137" s="206">
        <v>461</v>
      </c>
      <c r="AA137" s="207">
        <v>1039</v>
      </c>
      <c r="AB137" s="172">
        <v>3675</v>
      </c>
      <c r="AX137"/>
    </row>
    <row r="138" spans="2:50" ht="15.75" x14ac:dyDescent="0.25">
      <c r="B138" s="162">
        <v>135</v>
      </c>
      <c r="C138" s="206">
        <v>2527</v>
      </c>
      <c r="D138" s="207">
        <v>216</v>
      </c>
      <c r="E138" s="206">
        <v>653</v>
      </c>
      <c r="F138" s="207">
        <v>639</v>
      </c>
      <c r="G138" s="215">
        <v>4035</v>
      </c>
      <c r="W138" s="223">
        <v>135</v>
      </c>
      <c r="X138" s="206">
        <v>501</v>
      </c>
      <c r="Y138" s="207">
        <v>1051</v>
      </c>
      <c r="Z138" s="206">
        <v>1263</v>
      </c>
      <c r="AA138" s="207">
        <v>1318</v>
      </c>
      <c r="AB138" s="172">
        <v>4133</v>
      </c>
      <c r="AX138"/>
    </row>
    <row r="139" spans="2:50" ht="15.75" x14ac:dyDescent="0.25">
      <c r="B139" s="162">
        <v>136</v>
      </c>
      <c r="C139" s="206">
        <v>2975</v>
      </c>
      <c r="D139" s="207">
        <v>702</v>
      </c>
      <c r="E139" s="206">
        <v>760</v>
      </c>
      <c r="F139" s="207">
        <v>892</v>
      </c>
      <c r="G139" s="215">
        <v>5329</v>
      </c>
      <c r="W139" s="223">
        <v>136</v>
      </c>
      <c r="X139" s="206">
        <v>543</v>
      </c>
      <c r="Y139" s="207">
        <v>675</v>
      </c>
      <c r="Z139" s="206">
        <v>1357</v>
      </c>
      <c r="AA139" s="207">
        <v>1280</v>
      </c>
      <c r="AB139" s="172">
        <v>3855</v>
      </c>
      <c r="AX139"/>
    </row>
    <row r="140" spans="2:50" ht="15.75" x14ac:dyDescent="0.25">
      <c r="B140" s="162">
        <v>137</v>
      </c>
      <c r="C140" s="206">
        <v>3865</v>
      </c>
      <c r="D140" s="207">
        <v>372</v>
      </c>
      <c r="E140" s="206">
        <v>1927</v>
      </c>
      <c r="F140" s="207">
        <v>2000</v>
      </c>
      <c r="G140" s="215">
        <v>8164</v>
      </c>
      <c r="W140" s="223">
        <v>137</v>
      </c>
      <c r="X140" s="206">
        <v>656</v>
      </c>
      <c r="Y140" s="207">
        <v>1582</v>
      </c>
      <c r="Z140" s="206">
        <v>664</v>
      </c>
      <c r="AA140" s="207">
        <v>1663</v>
      </c>
      <c r="AB140" s="172">
        <v>4565</v>
      </c>
      <c r="AX140"/>
    </row>
    <row r="141" spans="2:50" ht="15.75" x14ac:dyDescent="0.25">
      <c r="B141" s="162">
        <v>138</v>
      </c>
      <c r="C141" s="206">
        <v>2836</v>
      </c>
      <c r="D141" s="207">
        <v>337</v>
      </c>
      <c r="E141" s="206">
        <v>2145</v>
      </c>
      <c r="F141" s="207">
        <v>1308</v>
      </c>
      <c r="G141" s="215">
        <v>6626</v>
      </c>
      <c r="W141" s="223">
        <v>138</v>
      </c>
      <c r="X141" s="206">
        <v>762</v>
      </c>
      <c r="Y141" s="207">
        <v>1976</v>
      </c>
      <c r="Z141" s="206">
        <v>466</v>
      </c>
      <c r="AA141" s="207">
        <v>1097</v>
      </c>
      <c r="AB141" s="172">
        <v>4301</v>
      </c>
      <c r="AX141"/>
    </row>
    <row r="142" spans="2:50" ht="15.75" x14ac:dyDescent="0.25">
      <c r="B142" s="162">
        <v>139</v>
      </c>
      <c r="C142" s="206">
        <v>2256</v>
      </c>
      <c r="D142" s="207">
        <v>651</v>
      </c>
      <c r="E142" s="206">
        <v>2114</v>
      </c>
      <c r="F142" s="207">
        <v>1895</v>
      </c>
      <c r="G142" s="215">
        <v>6916</v>
      </c>
      <c r="W142" s="223">
        <v>139</v>
      </c>
      <c r="X142" s="206">
        <v>482</v>
      </c>
      <c r="Y142" s="207">
        <v>777</v>
      </c>
      <c r="Z142" s="206">
        <v>1056</v>
      </c>
      <c r="AA142" s="207">
        <v>1245</v>
      </c>
      <c r="AB142" s="172">
        <v>3560</v>
      </c>
      <c r="AX142"/>
    </row>
    <row r="143" spans="2:50" ht="15.75" x14ac:dyDescent="0.25">
      <c r="B143" s="162">
        <v>140</v>
      </c>
      <c r="C143" s="206">
        <v>4565</v>
      </c>
      <c r="D143" s="207">
        <v>610</v>
      </c>
      <c r="E143" s="206">
        <v>2327</v>
      </c>
      <c r="F143" s="207">
        <v>1824</v>
      </c>
      <c r="G143" s="215">
        <v>9326</v>
      </c>
      <c r="W143" s="223">
        <v>140</v>
      </c>
      <c r="X143" s="206">
        <v>607</v>
      </c>
      <c r="Y143" s="207">
        <v>1073</v>
      </c>
      <c r="Z143" s="206">
        <v>866</v>
      </c>
      <c r="AA143" s="207">
        <v>1572</v>
      </c>
      <c r="AB143" s="172">
        <v>4118</v>
      </c>
      <c r="AX143"/>
    </row>
    <row r="144" spans="2:50" ht="15.75" x14ac:dyDescent="0.25">
      <c r="B144" s="162">
        <v>141</v>
      </c>
      <c r="C144" s="206">
        <v>3141</v>
      </c>
      <c r="D144" s="207">
        <v>251</v>
      </c>
      <c r="E144" s="206">
        <v>1482</v>
      </c>
      <c r="F144" s="207">
        <v>1379</v>
      </c>
      <c r="G144" s="215">
        <v>6253</v>
      </c>
      <c r="W144" s="223">
        <v>141</v>
      </c>
      <c r="X144" s="206">
        <v>310</v>
      </c>
      <c r="Y144" s="207">
        <v>1333</v>
      </c>
      <c r="Z144" s="206">
        <v>644</v>
      </c>
      <c r="AA144" s="207">
        <v>1769</v>
      </c>
      <c r="AB144" s="172">
        <v>4056</v>
      </c>
      <c r="AX144"/>
    </row>
    <row r="145" spans="2:50" ht="15.75" x14ac:dyDescent="0.25">
      <c r="B145" s="162">
        <v>142</v>
      </c>
      <c r="C145" s="206">
        <v>3573</v>
      </c>
      <c r="D145" s="207">
        <v>1020</v>
      </c>
      <c r="E145" s="206">
        <v>1578</v>
      </c>
      <c r="F145" s="207">
        <v>868</v>
      </c>
      <c r="G145" s="215">
        <v>7039</v>
      </c>
      <c r="W145" s="223">
        <v>142</v>
      </c>
      <c r="X145" s="206">
        <v>357</v>
      </c>
      <c r="Y145" s="207">
        <v>1127</v>
      </c>
      <c r="Z145" s="206">
        <v>622</v>
      </c>
      <c r="AA145" s="207">
        <v>1338</v>
      </c>
      <c r="AB145" s="172">
        <v>3444</v>
      </c>
      <c r="AX145"/>
    </row>
    <row r="146" spans="2:50" ht="15.75" x14ac:dyDescent="0.25">
      <c r="B146" s="162">
        <v>143</v>
      </c>
      <c r="C146" s="206">
        <v>4691</v>
      </c>
      <c r="D146" s="207">
        <v>317</v>
      </c>
      <c r="E146" s="206">
        <v>1102</v>
      </c>
      <c r="F146" s="207">
        <v>1183</v>
      </c>
      <c r="G146" s="215">
        <v>7293</v>
      </c>
      <c r="W146" s="223">
        <v>143</v>
      </c>
      <c r="X146" s="206">
        <v>485</v>
      </c>
      <c r="Y146" s="207">
        <v>949</v>
      </c>
      <c r="Z146" s="206">
        <v>401</v>
      </c>
      <c r="AA146" s="207">
        <v>1604</v>
      </c>
      <c r="AB146" s="172">
        <v>3439</v>
      </c>
      <c r="AX146"/>
    </row>
    <row r="147" spans="2:50" ht="15.75" x14ac:dyDescent="0.25">
      <c r="B147" s="162">
        <v>144</v>
      </c>
      <c r="C147" s="206">
        <v>3784</v>
      </c>
      <c r="D147" s="207">
        <v>171</v>
      </c>
      <c r="E147" s="206">
        <v>866</v>
      </c>
      <c r="F147" s="207">
        <v>875</v>
      </c>
      <c r="G147" s="215">
        <v>5696</v>
      </c>
      <c r="W147" s="223">
        <v>144</v>
      </c>
      <c r="X147" s="206">
        <v>769</v>
      </c>
      <c r="Y147" s="207">
        <v>1271</v>
      </c>
      <c r="Z147" s="206">
        <v>423</v>
      </c>
      <c r="AA147" s="207">
        <v>1730</v>
      </c>
      <c r="AB147" s="172">
        <v>4193</v>
      </c>
      <c r="AX147"/>
    </row>
    <row r="148" spans="2:50" ht="15.75" x14ac:dyDescent="0.25">
      <c r="B148" s="162">
        <v>145</v>
      </c>
      <c r="C148" s="206">
        <v>1690</v>
      </c>
      <c r="D148" s="207">
        <v>419</v>
      </c>
      <c r="E148" s="206">
        <v>1743</v>
      </c>
      <c r="F148" s="207">
        <v>834</v>
      </c>
      <c r="G148" s="215">
        <v>4686</v>
      </c>
      <c r="W148" s="223">
        <v>145</v>
      </c>
      <c r="X148" s="206">
        <v>383</v>
      </c>
      <c r="Y148" s="207">
        <v>1541</v>
      </c>
      <c r="Z148" s="206">
        <v>830</v>
      </c>
      <c r="AA148" s="207">
        <v>1146</v>
      </c>
      <c r="AB148" s="172">
        <v>3900</v>
      </c>
      <c r="AX148"/>
    </row>
    <row r="149" spans="2:50" ht="15.75" x14ac:dyDescent="0.25">
      <c r="B149" s="162">
        <v>146</v>
      </c>
      <c r="C149" s="206">
        <v>3255</v>
      </c>
      <c r="D149" s="207">
        <v>639</v>
      </c>
      <c r="E149" s="206">
        <v>2159</v>
      </c>
      <c r="F149" s="207">
        <v>2618</v>
      </c>
      <c r="G149" s="215">
        <v>8671</v>
      </c>
      <c r="W149" s="223">
        <v>146</v>
      </c>
      <c r="X149" s="206">
        <v>598</v>
      </c>
      <c r="Y149" s="207">
        <v>1085</v>
      </c>
      <c r="Z149" s="206">
        <v>681</v>
      </c>
      <c r="AA149" s="207">
        <v>1159</v>
      </c>
      <c r="AB149" s="172">
        <v>3523</v>
      </c>
      <c r="AX149"/>
    </row>
    <row r="150" spans="2:50" ht="15.75" x14ac:dyDescent="0.25">
      <c r="B150" s="162">
        <v>147</v>
      </c>
      <c r="C150" s="206">
        <v>1690</v>
      </c>
      <c r="D150" s="207">
        <v>345</v>
      </c>
      <c r="E150" s="206">
        <v>1428</v>
      </c>
      <c r="F150" s="207">
        <v>1011</v>
      </c>
      <c r="G150" s="215">
        <v>4474</v>
      </c>
      <c r="W150" s="223">
        <v>147</v>
      </c>
      <c r="X150" s="206">
        <v>359</v>
      </c>
      <c r="Y150" s="207">
        <v>1409</v>
      </c>
      <c r="Z150" s="206">
        <v>585</v>
      </c>
      <c r="AA150" s="207">
        <v>2532</v>
      </c>
      <c r="AB150" s="172">
        <v>4885</v>
      </c>
      <c r="AX150"/>
    </row>
    <row r="151" spans="2:50" ht="15.75" x14ac:dyDescent="0.25">
      <c r="B151" s="162">
        <v>148</v>
      </c>
      <c r="C151" s="206">
        <v>3363</v>
      </c>
      <c r="D151" s="207">
        <v>633</v>
      </c>
      <c r="E151" s="206">
        <v>1811</v>
      </c>
      <c r="F151" s="207">
        <v>2223</v>
      </c>
      <c r="G151" s="215">
        <v>8030</v>
      </c>
      <c r="W151" s="223">
        <v>148</v>
      </c>
      <c r="X151" s="206">
        <v>358</v>
      </c>
      <c r="Y151" s="207">
        <v>1357</v>
      </c>
      <c r="Z151" s="206">
        <v>662</v>
      </c>
      <c r="AA151" s="207">
        <v>1037</v>
      </c>
      <c r="AB151" s="172">
        <v>3414</v>
      </c>
      <c r="AX151"/>
    </row>
    <row r="152" spans="2:50" ht="15.75" x14ac:dyDescent="0.25">
      <c r="B152" s="162">
        <v>149</v>
      </c>
      <c r="C152" s="206">
        <v>2309</v>
      </c>
      <c r="D152" s="207">
        <v>795</v>
      </c>
      <c r="E152" s="206">
        <v>2396</v>
      </c>
      <c r="F152" s="207">
        <v>1299</v>
      </c>
      <c r="G152" s="215">
        <v>6799</v>
      </c>
      <c r="W152" s="223">
        <v>149</v>
      </c>
      <c r="X152" s="206">
        <v>708</v>
      </c>
      <c r="Y152" s="207">
        <v>805</v>
      </c>
      <c r="Z152" s="206">
        <v>697</v>
      </c>
      <c r="AA152" s="207">
        <v>1526</v>
      </c>
      <c r="AB152" s="172">
        <v>3736</v>
      </c>
      <c r="AX152"/>
    </row>
    <row r="153" spans="2:50" ht="16.5" thickBot="1" x14ac:dyDescent="0.3">
      <c r="B153" s="163">
        <v>150</v>
      </c>
      <c r="C153" s="208">
        <v>2742</v>
      </c>
      <c r="D153" s="209">
        <v>549</v>
      </c>
      <c r="E153" s="208">
        <v>3060</v>
      </c>
      <c r="F153" s="209">
        <v>1630</v>
      </c>
      <c r="G153" s="215">
        <v>7981</v>
      </c>
      <c r="W153" s="224">
        <v>150</v>
      </c>
      <c r="X153" s="208">
        <v>340</v>
      </c>
      <c r="Y153" s="209">
        <v>1544</v>
      </c>
      <c r="Z153" s="208">
        <v>214</v>
      </c>
      <c r="AA153" s="209">
        <v>1090</v>
      </c>
      <c r="AB153" s="173">
        <v>3188</v>
      </c>
      <c r="AX153"/>
    </row>
  </sheetData>
  <mergeCells count="32">
    <mergeCell ref="AR61:AS61"/>
    <mergeCell ref="AN1:AV2"/>
    <mergeCell ref="AN19:AV19"/>
    <mergeCell ref="AN35:AV35"/>
    <mergeCell ref="AN51:AV51"/>
    <mergeCell ref="AT60:AV60"/>
    <mergeCell ref="AT44:AV44"/>
    <mergeCell ref="AT28:AV28"/>
    <mergeCell ref="AT12:AV12"/>
    <mergeCell ref="AR13:AS13"/>
    <mergeCell ref="AR29:AS29"/>
    <mergeCell ref="AR45:AS45"/>
    <mergeCell ref="AT61:AV61"/>
    <mergeCell ref="AT45:AV45"/>
    <mergeCell ref="AT29:AV29"/>
    <mergeCell ref="AT13:AV13"/>
    <mergeCell ref="AH29:AI29"/>
    <mergeCell ref="AJ44:AL44"/>
    <mergeCell ref="AH45:AI45"/>
    <mergeCell ref="AJ60:AL60"/>
    <mergeCell ref="AH61:AI61"/>
    <mergeCell ref="AJ29:AL29"/>
    <mergeCell ref="AJ45:AL45"/>
    <mergeCell ref="AJ61:AL61"/>
    <mergeCell ref="C2:G2"/>
    <mergeCell ref="X2:AB2"/>
    <mergeCell ref="AJ12:AL12"/>
    <mergeCell ref="AH13:AI13"/>
    <mergeCell ref="AJ28:AL28"/>
    <mergeCell ref="AD1:AL2"/>
    <mergeCell ref="AD3:AL3"/>
    <mergeCell ref="AJ13:AL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AF43-9C0A-4A8B-A052-BF8D9279DA32}">
  <dimension ref="B1:R153"/>
  <sheetViews>
    <sheetView workbookViewId="0">
      <selection activeCell="J35" sqref="J35"/>
    </sheetView>
  </sheetViews>
  <sheetFormatPr defaultRowHeight="15" x14ac:dyDescent="0.25"/>
  <cols>
    <col min="1" max="1" width="4.5546875" style="1" customWidth="1"/>
    <col min="2" max="2" width="4.77734375" style="1" bestFit="1" customWidth="1"/>
    <col min="3" max="3" width="9.33203125" style="1" bestFit="1" customWidth="1"/>
    <col min="4" max="9" width="8.88671875" style="1"/>
    <col min="10" max="10" width="13.77734375" style="1" customWidth="1"/>
    <col min="11" max="11" width="10.33203125" style="1" customWidth="1"/>
    <col min="12" max="12" width="11" style="1" customWidth="1"/>
    <col min="13" max="13" width="7.6640625" style="1" customWidth="1"/>
    <col min="14" max="14" width="10.88671875" style="1" customWidth="1"/>
    <col min="15" max="15" width="10.21875" style="1" customWidth="1"/>
    <col min="16" max="16" width="9.44140625" style="1" customWidth="1"/>
    <col min="17" max="17" width="9.5546875" style="1" customWidth="1"/>
    <col min="18" max="18" width="9.44140625" style="1" customWidth="1"/>
    <col min="19" max="16384" width="8.88671875" style="1"/>
  </cols>
  <sheetData>
    <row r="1" spans="2:18" ht="15.75" thickBot="1" x14ac:dyDescent="0.3"/>
    <row r="2" spans="2:18" ht="15.75" thickBot="1" x14ac:dyDescent="0.3">
      <c r="C2" s="1" t="s">
        <v>121</v>
      </c>
      <c r="D2" s="845" t="s">
        <v>141</v>
      </c>
      <c r="E2" s="846"/>
      <c r="F2" s="846"/>
      <c r="G2" s="846"/>
      <c r="H2" s="847"/>
      <c r="J2" s="865" t="s">
        <v>178</v>
      </c>
      <c r="K2" s="866"/>
      <c r="L2" s="866"/>
      <c r="M2" s="866"/>
      <c r="N2" s="866"/>
      <c r="O2" s="866"/>
      <c r="P2" s="866"/>
      <c r="Q2" s="866"/>
      <c r="R2" s="867"/>
    </row>
    <row r="3" spans="2:18" ht="15.75" thickBot="1" x14ac:dyDescent="0.3">
      <c r="C3" s="130" t="s">
        <v>6</v>
      </c>
      <c r="D3" s="228" t="s">
        <v>2</v>
      </c>
      <c r="E3" s="228" t="s">
        <v>4</v>
      </c>
      <c r="F3" s="228" t="s">
        <v>3</v>
      </c>
      <c r="G3" s="228" t="s">
        <v>1</v>
      </c>
      <c r="H3" s="229" t="s">
        <v>5</v>
      </c>
      <c r="J3" s="868"/>
      <c r="K3" s="869"/>
      <c r="L3" s="869"/>
      <c r="M3" s="869"/>
      <c r="N3" s="869"/>
      <c r="O3" s="869"/>
      <c r="P3" s="869"/>
      <c r="Q3" s="869"/>
      <c r="R3" s="870"/>
    </row>
    <row r="4" spans="2:18" ht="15.75" thickBot="1" x14ac:dyDescent="0.3">
      <c r="B4" s="278" t="s">
        <v>0</v>
      </c>
      <c r="C4" s="214">
        <v>4659</v>
      </c>
      <c r="D4" s="142">
        <v>-1</v>
      </c>
      <c r="E4" s="142">
        <v>-1</v>
      </c>
      <c r="F4" s="142">
        <v>-1</v>
      </c>
      <c r="G4" s="142">
        <v>-1</v>
      </c>
      <c r="H4" s="147">
        <v>-1</v>
      </c>
    </row>
    <row r="5" spans="2:18" ht="15.75" thickBot="1" x14ac:dyDescent="0.3">
      <c r="B5" s="280" t="s">
        <v>0</v>
      </c>
      <c r="C5" s="215">
        <v>2399</v>
      </c>
      <c r="D5" s="34">
        <v>-1</v>
      </c>
      <c r="E5" s="34">
        <v>-1</v>
      </c>
      <c r="F5" s="34">
        <v>-1</v>
      </c>
      <c r="G5" s="34">
        <v>-1</v>
      </c>
      <c r="H5" s="5">
        <v>-1</v>
      </c>
      <c r="J5" s="795" t="s">
        <v>149</v>
      </c>
      <c r="K5" s="796"/>
      <c r="L5" s="796"/>
      <c r="M5" s="796"/>
      <c r="N5" s="796"/>
      <c r="O5" s="796"/>
      <c r="P5" s="796"/>
      <c r="Q5" s="796"/>
      <c r="R5" s="797"/>
    </row>
    <row r="6" spans="2:18" ht="16.5" customHeight="1" thickBot="1" x14ac:dyDescent="0.3">
      <c r="B6" s="280" t="s">
        <v>0</v>
      </c>
      <c r="C6" s="215">
        <v>1164</v>
      </c>
      <c r="D6" s="34">
        <v>-1</v>
      </c>
      <c r="E6" s="34">
        <v>-1</v>
      </c>
      <c r="F6" s="34">
        <v>-1</v>
      </c>
      <c r="G6" s="34">
        <v>-1</v>
      </c>
      <c r="H6" s="5">
        <v>-1</v>
      </c>
    </row>
    <row r="7" spans="2:18" ht="15.75" thickBot="1" x14ac:dyDescent="0.3">
      <c r="B7" s="280" t="s">
        <v>0</v>
      </c>
      <c r="C7" s="215">
        <v>3009</v>
      </c>
      <c r="D7" s="34">
        <v>-1</v>
      </c>
      <c r="E7" s="34">
        <v>-1</v>
      </c>
      <c r="F7" s="34">
        <v>-1</v>
      </c>
      <c r="G7" s="34">
        <v>-1</v>
      </c>
      <c r="H7" s="5">
        <v>-1</v>
      </c>
      <c r="J7" s="231" t="s">
        <v>87</v>
      </c>
      <c r="K7" s="232"/>
      <c r="L7" s="265"/>
      <c r="M7" s="265"/>
      <c r="N7" s="265"/>
      <c r="O7" s="265"/>
      <c r="P7" s="265"/>
      <c r="Q7" s="265"/>
      <c r="R7" s="335" t="s">
        <v>110</v>
      </c>
    </row>
    <row r="8" spans="2:18" x14ac:dyDescent="0.25">
      <c r="B8" s="280" t="s">
        <v>0</v>
      </c>
      <c r="C8" s="215">
        <v>3664</v>
      </c>
      <c r="D8" s="34">
        <v>-1</v>
      </c>
      <c r="E8" s="34">
        <v>-1</v>
      </c>
      <c r="F8" s="34">
        <v>-1</v>
      </c>
      <c r="G8" s="34">
        <v>-1</v>
      </c>
      <c r="H8" s="5">
        <v>-1</v>
      </c>
      <c r="J8" s="226" t="s">
        <v>88</v>
      </c>
      <c r="K8" s="147">
        <v>0.38912859314426412</v>
      </c>
      <c r="L8" s="267"/>
      <c r="M8" s="267"/>
      <c r="N8" s="267"/>
      <c r="O8" s="267"/>
      <c r="P8" s="267"/>
      <c r="Q8" s="267"/>
      <c r="R8" s="92" t="s">
        <v>111</v>
      </c>
    </row>
    <row r="9" spans="2:18" ht="15.75" thickBot="1" x14ac:dyDescent="0.3">
      <c r="B9" s="280" t="s">
        <v>0</v>
      </c>
      <c r="C9" s="215">
        <v>3607</v>
      </c>
      <c r="D9" s="34">
        <v>-1</v>
      </c>
      <c r="E9" s="34">
        <v>-1</v>
      </c>
      <c r="F9" s="34">
        <v>-1</v>
      </c>
      <c r="G9" s="34">
        <v>-1</v>
      </c>
      <c r="H9" s="5">
        <v>-1</v>
      </c>
      <c r="J9" s="89" t="s">
        <v>89</v>
      </c>
      <c r="K9" s="86">
        <v>0.15142106200243424</v>
      </c>
      <c r="L9" s="267"/>
      <c r="M9" s="267"/>
      <c r="N9" s="267"/>
      <c r="O9" s="267"/>
      <c r="P9" s="267"/>
      <c r="Q9" s="267"/>
      <c r="R9" s="263"/>
    </row>
    <row r="10" spans="2:18" ht="15.75" thickBot="1" x14ac:dyDescent="0.3">
      <c r="B10" s="280" t="s">
        <v>0</v>
      </c>
      <c r="C10" s="215">
        <v>1825</v>
      </c>
      <c r="D10" s="34">
        <v>-1</v>
      </c>
      <c r="E10" s="34">
        <v>-1</v>
      </c>
      <c r="F10" s="34">
        <v>-1</v>
      </c>
      <c r="G10" s="34">
        <v>-1</v>
      </c>
      <c r="H10" s="5">
        <v>-1</v>
      </c>
      <c r="J10" s="225" t="s">
        <v>90</v>
      </c>
      <c r="K10" s="88">
        <v>0.12195651554418545</v>
      </c>
      <c r="L10" s="267"/>
      <c r="M10" s="759" t="s">
        <v>172</v>
      </c>
      <c r="N10" s="760"/>
      <c r="O10" s="760"/>
      <c r="P10" s="760"/>
      <c r="Q10" s="761"/>
      <c r="R10" s="263"/>
    </row>
    <row r="11" spans="2:18" x14ac:dyDescent="0.25">
      <c r="B11" s="280" t="s">
        <v>0</v>
      </c>
      <c r="C11" s="215">
        <v>1315</v>
      </c>
      <c r="D11" s="34">
        <v>-1</v>
      </c>
      <c r="E11" s="34">
        <v>-1</v>
      </c>
      <c r="F11" s="34">
        <v>-1</v>
      </c>
      <c r="G11" s="34">
        <v>-1</v>
      </c>
      <c r="H11" s="5">
        <v>-1</v>
      </c>
      <c r="J11" s="258" t="s">
        <v>58</v>
      </c>
      <c r="K11" s="259">
        <v>1225.3945639992489</v>
      </c>
      <c r="L11" s="267"/>
      <c r="M11" s="267"/>
      <c r="N11" s="267"/>
      <c r="O11" s="267"/>
      <c r="P11" s="267"/>
      <c r="Q11" s="267"/>
      <c r="R11" s="263"/>
    </row>
    <row r="12" spans="2:18" ht="15.75" thickBot="1" x14ac:dyDescent="0.3">
      <c r="B12" s="280" t="s">
        <v>0</v>
      </c>
      <c r="C12" s="215">
        <v>3789</v>
      </c>
      <c r="D12" s="34">
        <v>-1</v>
      </c>
      <c r="E12" s="34">
        <v>-1</v>
      </c>
      <c r="F12" s="34">
        <v>-1</v>
      </c>
      <c r="G12" s="34">
        <v>-1</v>
      </c>
      <c r="H12" s="5">
        <v>-1</v>
      </c>
      <c r="J12" s="97" t="s">
        <v>91</v>
      </c>
      <c r="K12" s="151">
        <v>150</v>
      </c>
      <c r="L12" s="267"/>
      <c r="M12" s="267"/>
      <c r="N12" s="267"/>
      <c r="O12" s="267"/>
      <c r="P12" s="267"/>
      <c r="Q12" s="267"/>
      <c r="R12" s="263"/>
    </row>
    <row r="13" spans="2:18" ht="15.75" thickBot="1" x14ac:dyDescent="0.3">
      <c r="B13" s="280" t="s">
        <v>0</v>
      </c>
      <c r="C13" s="215">
        <v>1625</v>
      </c>
      <c r="D13" s="34">
        <v>-1</v>
      </c>
      <c r="E13" s="34">
        <v>-1</v>
      </c>
      <c r="F13" s="34">
        <v>-1</v>
      </c>
      <c r="G13" s="34">
        <v>-1</v>
      </c>
      <c r="H13" s="5">
        <v>-1</v>
      </c>
      <c r="J13" s="266" t="s">
        <v>92</v>
      </c>
      <c r="K13" s="267"/>
      <c r="L13" s="267"/>
      <c r="M13" s="267"/>
      <c r="N13" s="267"/>
      <c r="O13" s="128" t="s">
        <v>54</v>
      </c>
      <c r="P13" s="267"/>
      <c r="Q13" s="267"/>
      <c r="R13" s="263"/>
    </row>
    <row r="14" spans="2:18" ht="15.75" thickBot="1" x14ac:dyDescent="0.3">
      <c r="B14" s="280" t="s">
        <v>0</v>
      </c>
      <c r="C14" s="215">
        <v>3264</v>
      </c>
      <c r="D14" s="34">
        <v>-1</v>
      </c>
      <c r="E14" s="34">
        <v>-1</v>
      </c>
      <c r="F14" s="34">
        <v>-1</v>
      </c>
      <c r="G14" s="34">
        <v>-1</v>
      </c>
      <c r="H14" s="5">
        <v>-1</v>
      </c>
      <c r="J14" s="238"/>
      <c r="K14" s="239" t="s">
        <v>93</v>
      </c>
      <c r="L14" s="239" t="s">
        <v>94</v>
      </c>
      <c r="M14" s="260" t="s">
        <v>95</v>
      </c>
      <c r="N14" s="291" t="s">
        <v>96</v>
      </c>
      <c r="O14" s="333" t="s">
        <v>97</v>
      </c>
      <c r="P14" s="267"/>
      <c r="Q14" s="267"/>
      <c r="R14" s="263"/>
    </row>
    <row r="15" spans="2:18" ht="15.75" thickBot="1" x14ac:dyDescent="0.3">
      <c r="B15" s="280" t="s">
        <v>0</v>
      </c>
      <c r="C15" s="215">
        <v>2158</v>
      </c>
      <c r="D15" s="34">
        <v>-1</v>
      </c>
      <c r="E15" s="34">
        <v>-1</v>
      </c>
      <c r="F15" s="34">
        <v>-1</v>
      </c>
      <c r="G15" s="34">
        <v>-1</v>
      </c>
      <c r="H15" s="5">
        <v>-1</v>
      </c>
      <c r="J15" s="266" t="s">
        <v>98</v>
      </c>
      <c r="K15" s="1">
        <v>5</v>
      </c>
      <c r="L15" s="1">
        <v>38584104.976370424</v>
      </c>
      <c r="M15" s="271">
        <v>7716820.9952740846</v>
      </c>
      <c r="N15" s="292">
        <v>5.1390935956539341</v>
      </c>
      <c r="O15" s="334">
        <v>2.2838215282788141E-4</v>
      </c>
      <c r="P15" s="814" t="s">
        <v>142</v>
      </c>
      <c r="Q15" s="814"/>
      <c r="R15" s="815"/>
    </row>
    <row r="16" spans="2:18" ht="16.5" thickBot="1" x14ac:dyDescent="0.3">
      <c r="B16" s="280" t="s">
        <v>0</v>
      </c>
      <c r="C16" s="215">
        <v>2801</v>
      </c>
      <c r="D16" s="34">
        <v>-1</v>
      </c>
      <c r="E16" s="34">
        <v>-1</v>
      </c>
      <c r="F16" s="34">
        <v>-1</v>
      </c>
      <c r="G16" s="34">
        <v>-1</v>
      </c>
      <c r="H16" s="5">
        <v>-1</v>
      </c>
      <c r="J16" s="266" t="s">
        <v>99</v>
      </c>
      <c r="K16" s="1">
        <v>144</v>
      </c>
      <c r="L16" s="1">
        <v>216229224.59696293</v>
      </c>
      <c r="M16" s="272">
        <v>1501591.8374789092</v>
      </c>
      <c r="N16" s="816" t="s">
        <v>100</v>
      </c>
      <c r="O16" s="817"/>
      <c r="P16" s="819" t="s">
        <v>138</v>
      </c>
      <c r="Q16" s="819"/>
      <c r="R16" s="820"/>
    </row>
    <row r="17" spans="2:18" ht="15.75" thickBot="1" x14ac:dyDescent="0.3">
      <c r="B17" s="280" t="s">
        <v>0</v>
      </c>
      <c r="C17" s="215">
        <v>2242</v>
      </c>
      <c r="D17" s="34">
        <v>-1</v>
      </c>
      <c r="E17" s="34">
        <v>-1</v>
      </c>
      <c r="F17" s="34">
        <v>-1</v>
      </c>
      <c r="G17" s="34">
        <v>-1</v>
      </c>
      <c r="H17" s="5">
        <v>-1</v>
      </c>
      <c r="J17" s="268" t="s">
        <v>101</v>
      </c>
      <c r="K17" s="269">
        <v>149</v>
      </c>
      <c r="L17" s="269">
        <v>254813329.57333335</v>
      </c>
      <c r="M17" s="269"/>
      <c r="N17" s="269"/>
      <c r="O17" s="270"/>
      <c r="P17" s="267"/>
      <c r="Q17" s="267"/>
      <c r="R17" s="263"/>
    </row>
    <row r="18" spans="2:18" ht="15.75" thickBot="1" x14ac:dyDescent="0.3">
      <c r="B18" s="280" t="s">
        <v>0</v>
      </c>
      <c r="C18" s="215">
        <v>2833</v>
      </c>
      <c r="D18" s="34">
        <v>-1</v>
      </c>
      <c r="E18" s="34">
        <v>-1</v>
      </c>
      <c r="F18" s="34">
        <v>-1</v>
      </c>
      <c r="G18" s="34">
        <v>-1</v>
      </c>
      <c r="H18" s="5">
        <v>-1</v>
      </c>
      <c r="J18" s="266"/>
      <c r="K18" s="267"/>
      <c r="L18" s="267"/>
      <c r="M18" s="267"/>
      <c r="N18" s="267"/>
      <c r="O18" s="267"/>
      <c r="P18" s="267"/>
      <c r="Q18" s="267"/>
      <c r="R18" s="263"/>
    </row>
    <row r="19" spans="2:18" x14ac:dyDescent="0.25">
      <c r="B19" s="280" t="s">
        <v>0</v>
      </c>
      <c r="C19" s="215">
        <v>1938</v>
      </c>
      <c r="D19" s="34">
        <v>-1</v>
      </c>
      <c r="E19" s="34">
        <v>-1</v>
      </c>
      <c r="F19" s="34">
        <v>-1</v>
      </c>
      <c r="G19" s="34">
        <v>-1</v>
      </c>
      <c r="H19" s="5">
        <v>-1</v>
      </c>
      <c r="J19" s="238"/>
      <c r="K19" s="239" t="s">
        <v>102</v>
      </c>
      <c r="L19" s="239" t="s">
        <v>58</v>
      </c>
      <c r="M19" s="239" t="s">
        <v>103</v>
      </c>
      <c r="N19" s="239" t="s">
        <v>104</v>
      </c>
      <c r="O19" s="239" t="s">
        <v>105</v>
      </c>
      <c r="P19" s="239" t="s">
        <v>106</v>
      </c>
      <c r="Q19" s="239" t="s">
        <v>107</v>
      </c>
      <c r="R19" s="243" t="s">
        <v>108</v>
      </c>
    </row>
    <row r="20" spans="2:18" x14ac:dyDescent="0.25">
      <c r="B20" s="280" t="s">
        <v>0</v>
      </c>
      <c r="C20" s="215">
        <v>2709</v>
      </c>
      <c r="D20" s="34">
        <v>-1</v>
      </c>
      <c r="E20" s="34">
        <v>-1</v>
      </c>
      <c r="F20" s="34">
        <v>-1</v>
      </c>
      <c r="G20" s="34">
        <v>-1</v>
      </c>
      <c r="H20" s="5">
        <v>-1</v>
      </c>
      <c r="J20" s="244" t="s">
        <v>123</v>
      </c>
      <c r="K20" s="3">
        <v>2879.722105904933</v>
      </c>
      <c r="L20" s="3">
        <v>101.59230144826624</v>
      </c>
      <c r="M20" s="3">
        <v>28.345869370538587</v>
      </c>
      <c r="N20" s="3">
        <v>8.8318553994424382E-61</v>
      </c>
      <c r="O20" s="3">
        <v>2678.9172959819603</v>
      </c>
      <c r="P20" s="3">
        <v>3080.5269158279057</v>
      </c>
      <c r="Q20" s="3">
        <v>2614.5253438208883</v>
      </c>
      <c r="R20" s="336">
        <v>3144.9188679889776</v>
      </c>
    </row>
    <row r="21" spans="2:18" x14ac:dyDescent="0.25">
      <c r="B21" s="280" t="s">
        <v>0</v>
      </c>
      <c r="C21" s="215">
        <v>1571</v>
      </c>
      <c r="D21" s="34">
        <v>-1</v>
      </c>
      <c r="E21" s="34">
        <v>-1</v>
      </c>
      <c r="F21" s="34">
        <v>-1</v>
      </c>
      <c r="G21" s="34">
        <v>-1</v>
      </c>
      <c r="H21" s="5">
        <v>-1</v>
      </c>
      <c r="J21" s="338" t="s">
        <v>2</v>
      </c>
      <c r="K21" s="337">
        <v>-327.72210590493421</v>
      </c>
      <c r="L21" s="1">
        <v>224.41801334338786</v>
      </c>
      <c r="M21" s="1">
        <v>-1.4603199672901395</v>
      </c>
      <c r="N21" s="273">
        <v>0.14638049915966952</v>
      </c>
      <c r="O21" s="1">
        <v>-771.30115540267798</v>
      </c>
      <c r="P21" s="1">
        <v>115.8569435928095</v>
      </c>
      <c r="Q21" s="1">
        <v>-913.54337034697585</v>
      </c>
      <c r="R21" s="263">
        <v>258.09915853710743</v>
      </c>
    </row>
    <row r="22" spans="2:18" x14ac:dyDescent="0.25">
      <c r="B22" s="280" t="s">
        <v>0</v>
      </c>
      <c r="C22" s="215">
        <v>2259</v>
      </c>
      <c r="D22" s="34">
        <v>-1</v>
      </c>
      <c r="E22" s="34">
        <v>-1</v>
      </c>
      <c r="F22" s="34">
        <v>-1</v>
      </c>
      <c r="G22" s="34">
        <v>-1</v>
      </c>
      <c r="H22" s="5">
        <v>-1</v>
      </c>
      <c r="J22" s="338" t="s">
        <v>4</v>
      </c>
      <c r="K22" s="337">
        <v>-362.4443281271536</v>
      </c>
      <c r="L22" s="1">
        <v>256.77910392548279</v>
      </c>
      <c r="M22" s="1">
        <v>-1.411502425961946</v>
      </c>
      <c r="N22" s="273">
        <v>0.16025357757958986</v>
      </c>
      <c r="O22" s="1">
        <v>-869.98750237254649</v>
      </c>
      <c r="P22" s="1">
        <v>145.09884611823929</v>
      </c>
      <c r="Q22" s="1">
        <v>-1032.7410529883125</v>
      </c>
      <c r="R22" s="263">
        <v>307.85239673400537</v>
      </c>
    </row>
    <row r="23" spans="2:18" x14ac:dyDescent="0.25">
      <c r="B23" s="280" t="s">
        <v>0</v>
      </c>
      <c r="C23" s="215">
        <v>2830</v>
      </c>
      <c r="D23" s="34">
        <v>-1</v>
      </c>
      <c r="E23" s="34">
        <v>-1</v>
      </c>
      <c r="F23" s="34">
        <v>-1</v>
      </c>
      <c r="G23" s="34">
        <v>-1</v>
      </c>
      <c r="H23" s="5">
        <v>-1</v>
      </c>
      <c r="J23" s="338" t="s">
        <v>3</v>
      </c>
      <c r="K23" s="337">
        <v>-240.62533171138469</v>
      </c>
      <c r="L23" s="1">
        <v>206.42987500298199</v>
      </c>
      <c r="M23" s="1">
        <v>-1.1656516853866656</v>
      </c>
      <c r="N23" s="273">
        <v>0.24568242301204457</v>
      </c>
      <c r="O23" s="1">
        <v>-648.64947548477357</v>
      </c>
      <c r="P23" s="1">
        <v>167.39881206200423</v>
      </c>
      <c r="Q23" s="1">
        <v>-779.49032116220837</v>
      </c>
      <c r="R23" s="263">
        <v>298.23965773943905</v>
      </c>
    </row>
    <row r="24" spans="2:18" x14ac:dyDescent="0.25">
      <c r="B24" s="280" t="s">
        <v>0</v>
      </c>
      <c r="C24" s="215">
        <v>3445</v>
      </c>
      <c r="D24" s="34">
        <v>-1</v>
      </c>
      <c r="E24" s="34">
        <v>-1</v>
      </c>
      <c r="F24" s="34">
        <v>-1</v>
      </c>
      <c r="G24" s="34">
        <v>-1</v>
      </c>
      <c r="H24" s="5">
        <v>-1</v>
      </c>
      <c r="J24" s="339" t="s">
        <v>1</v>
      </c>
      <c r="K24" s="340">
        <v>1111.0695607617336</v>
      </c>
      <c r="L24" s="1">
        <v>228.10497602632336</v>
      </c>
      <c r="M24" s="1">
        <v>4.8708694571990216</v>
      </c>
      <c r="N24" s="128">
        <v>2.8919362756423709E-6</v>
      </c>
      <c r="O24" s="1">
        <v>660.20295275625222</v>
      </c>
      <c r="P24" s="1">
        <v>1561.9361687672149</v>
      </c>
      <c r="Q24" s="1">
        <v>515.62384100663746</v>
      </c>
      <c r="R24" s="263">
        <v>1706.5152805168295</v>
      </c>
    </row>
    <row r="25" spans="2:18" ht="15.75" thickBot="1" x14ac:dyDescent="0.3">
      <c r="B25" s="280" t="s">
        <v>0</v>
      </c>
      <c r="C25" s="215">
        <v>1243</v>
      </c>
      <c r="D25" s="34">
        <v>-1</v>
      </c>
      <c r="E25" s="34">
        <v>-1</v>
      </c>
      <c r="F25" s="34">
        <v>-1</v>
      </c>
      <c r="G25" s="34">
        <v>-1</v>
      </c>
      <c r="H25" s="5">
        <v>-1</v>
      </c>
      <c r="J25" s="306" t="s">
        <v>5</v>
      </c>
      <c r="K25" s="302">
        <v>101.13996306058412</v>
      </c>
      <c r="L25" s="269">
        <v>211.75539733210451</v>
      </c>
      <c r="M25" s="269">
        <v>0.47762637616250342</v>
      </c>
      <c r="N25" s="330">
        <v>0.63364034298551608</v>
      </c>
      <c r="O25" s="269">
        <v>-317.41047536107158</v>
      </c>
      <c r="P25" s="269">
        <v>519.69040148223985</v>
      </c>
      <c r="Q25" s="269">
        <v>-451.62678132595943</v>
      </c>
      <c r="R25" s="289">
        <v>653.9067074471277</v>
      </c>
    </row>
    <row r="26" spans="2:18" ht="15.75" thickBot="1" x14ac:dyDescent="0.3">
      <c r="B26" s="281" t="s">
        <v>0</v>
      </c>
      <c r="C26" s="641">
        <v>3412</v>
      </c>
      <c r="D26" s="148">
        <v>-1</v>
      </c>
      <c r="E26" s="148">
        <v>-1</v>
      </c>
      <c r="F26" s="148">
        <v>-1</v>
      </c>
      <c r="G26" s="148">
        <v>-1</v>
      </c>
      <c r="H26" s="635">
        <v>-1</v>
      </c>
      <c r="J26" s="341"/>
      <c r="K26" s="337"/>
      <c r="N26" s="273"/>
      <c r="R26" s="267"/>
    </row>
    <row r="27" spans="2:18" ht="16.5" thickBot="1" x14ac:dyDescent="0.3">
      <c r="B27" s="278" t="s">
        <v>2</v>
      </c>
      <c r="C27" s="344">
        <v>1282</v>
      </c>
      <c r="D27" s="142">
        <v>1</v>
      </c>
      <c r="E27" s="142">
        <v>0</v>
      </c>
      <c r="F27" s="142">
        <v>0</v>
      </c>
      <c r="G27" s="142">
        <v>0</v>
      </c>
      <c r="H27" s="147">
        <v>0</v>
      </c>
      <c r="J27"/>
      <c r="K27"/>
      <c r="L27"/>
      <c r="M27"/>
      <c r="N27"/>
      <c r="O27"/>
      <c r="P27"/>
      <c r="Q27"/>
      <c r="R27"/>
    </row>
    <row r="28" spans="2:18" x14ac:dyDescent="0.25">
      <c r="B28" s="280" t="s">
        <v>2</v>
      </c>
      <c r="C28" s="310">
        <v>2574</v>
      </c>
      <c r="D28" s="34">
        <v>1</v>
      </c>
      <c r="E28" s="34">
        <v>0</v>
      </c>
      <c r="F28" s="34">
        <v>0</v>
      </c>
      <c r="G28" s="34">
        <v>0</v>
      </c>
      <c r="H28" s="5">
        <v>0</v>
      </c>
      <c r="J28" s="859" t="s">
        <v>143</v>
      </c>
      <c r="K28" s="860"/>
      <c r="L28" s="860"/>
      <c r="M28" s="860"/>
      <c r="N28" s="860"/>
      <c r="O28" s="860"/>
      <c r="P28" s="860"/>
      <c r="Q28" s="860"/>
      <c r="R28" s="861"/>
    </row>
    <row r="29" spans="2:18" ht="15.75" thickBot="1" x14ac:dyDescent="0.3">
      <c r="B29" s="280" t="s">
        <v>2</v>
      </c>
      <c r="C29" s="310">
        <v>2288</v>
      </c>
      <c r="D29" s="34">
        <v>1</v>
      </c>
      <c r="E29" s="34">
        <v>0</v>
      </c>
      <c r="F29" s="34">
        <v>0</v>
      </c>
      <c r="G29" s="34">
        <v>0</v>
      </c>
      <c r="H29" s="5">
        <v>0</v>
      </c>
      <c r="J29" s="862"/>
      <c r="K29" s="863"/>
      <c r="L29" s="863"/>
      <c r="M29" s="863"/>
      <c r="N29" s="863"/>
      <c r="O29" s="863"/>
      <c r="P29" s="863"/>
      <c r="Q29" s="863"/>
      <c r="R29" s="864"/>
    </row>
    <row r="30" spans="2:18" ht="15.75" thickBot="1" x14ac:dyDescent="0.3">
      <c r="B30" s="280" t="s">
        <v>2</v>
      </c>
      <c r="C30" s="310">
        <v>2235</v>
      </c>
      <c r="D30" s="34">
        <v>1</v>
      </c>
      <c r="E30" s="34">
        <v>0</v>
      </c>
      <c r="F30" s="34">
        <v>0</v>
      </c>
      <c r="G30" s="34">
        <v>0</v>
      </c>
      <c r="H30" s="5">
        <v>0</v>
      </c>
    </row>
    <row r="31" spans="2:18" ht="15.75" customHeight="1" x14ac:dyDescent="0.25">
      <c r="B31" s="280" t="s">
        <v>2</v>
      </c>
      <c r="C31" s="310">
        <v>3360</v>
      </c>
      <c r="D31" s="34">
        <v>1</v>
      </c>
      <c r="E31" s="34">
        <v>0</v>
      </c>
      <c r="F31" s="34">
        <v>0</v>
      </c>
      <c r="G31" s="34">
        <v>0</v>
      </c>
      <c r="H31" s="5">
        <v>0</v>
      </c>
      <c r="J31" s="871" t="s">
        <v>140</v>
      </c>
      <c r="K31" s="872"/>
    </row>
    <row r="32" spans="2:18" ht="15.75" customHeight="1" x14ac:dyDescent="0.25">
      <c r="B32" s="280" t="s">
        <v>2</v>
      </c>
      <c r="C32" s="310">
        <v>3010</v>
      </c>
      <c r="D32" s="34">
        <v>1</v>
      </c>
      <c r="E32" s="34">
        <v>0</v>
      </c>
      <c r="F32" s="34">
        <v>0</v>
      </c>
      <c r="G32" s="34">
        <v>0</v>
      </c>
      <c r="H32" s="5">
        <v>0</v>
      </c>
      <c r="J32" s="357" t="s">
        <v>302</v>
      </c>
      <c r="K32" s="647">
        <f>COUNTIF(B4:B153,B7)</f>
        <v>23</v>
      </c>
    </row>
    <row r="33" spans="2:11" x14ac:dyDescent="0.25">
      <c r="B33" s="280" t="s">
        <v>2</v>
      </c>
      <c r="C33" s="310">
        <v>1674</v>
      </c>
      <c r="D33" s="34">
        <v>1</v>
      </c>
      <c r="E33" s="34">
        <v>0</v>
      </c>
      <c r="F33" s="34">
        <v>0</v>
      </c>
      <c r="G33" s="34">
        <v>0</v>
      </c>
      <c r="H33" s="5">
        <v>0</v>
      </c>
      <c r="J33" s="94" t="s">
        <v>2</v>
      </c>
      <c r="K33" s="39">
        <f>COUNTIF(B4:B153,B32)</f>
        <v>25</v>
      </c>
    </row>
    <row r="34" spans="2:11" ht="15.75" thickBot="1" x14ac:dyDescent="0.3">
      <c r="B34" s="280" t="s">
        <v>2</v>
      </c>
      <c r="C34" s="310">
        <v>3638</v>
      </c>
      <c r="D34" s="34">
        <v>1</v>
      </c>
      <c r="E34" s="34">
        <v>0</v>
      </c>
      <c r="F34" s="34">
        <v>0</v>
      </c>
      <c r="G34" s="34">
        <v>0</v>
      </c>
      <c r="H34" s="5">
        <v>0</v>
      </c>
      <c r="J34" s="308" t="s">
        <v>4</v>
      </c>
      <c r="K34" s="309">
        <f>COUNTIF(B4:B153,B63)</f>
        <v>18</v>
      </c>
    </row>
    <row r="35" spans="2:11" ht="15.75" thickBot="1" x14ac:dyDescent="0.3">
      <c r="B35" s="280" t="s">
        <v>2</v>
      </c>
      <c r="C35" s="310">
        <v>2883</v>
      </c>
      <c r="D35" s="34">
        <v>1</v>
      </c>
      <c r="E35" s="34">
        <v>0</v>
      </c>
      <c r="F35" s="34">
        <v>0</v>
      </c>
      <c r="G35" s="34">
        <v>0</v>
      </c>
      <c r="H35" s="5">
        <v>0</v>
      </c>
      <c r="J35" s="648" t="s">
        <v>3</v>
      </c>
      <c r="K35" s="649">
        <f>COUNTIF(B4:B153,B71)</f>
        <v>31</v>
      </c>
    </row>
    <row r="36" spans="2:11" x14ac:dyDescent="0.25">
      <c r="B36" s="280" t="s">
        <v>2</v>
      </c>
      <c r="C36" s="310">
        <v>3201</v>
      </c>
      <c r="D36" s="34">
        <v>1</v>
      </c>
      <c r="E36" s="34">
        <v>0</v>
      </c>
      <c r="F36" s="34">
        <v>0</v>
      </c>
      <c r="G36" s="34">
        <v>0</v>
      </c>
      <c r="H36" s="5">
        <v>0</v>
      </c>
      <c r="J36" s="96" t="s">
        <v>1</v>
      </c>
      <c r="K36" s="158">
        <f>COUNTIF(B4:B153,B114)</f>
        <v>24</v>
      </c>
    </row>
    <row r="37" spans="2:11" ht="15.75" thickBot="1" x14ac:dyDescent="0.3">
      <c r="B37" s="280" t="s">
        <v>2</v>
      </c>
      <c r="C37" s="310">
        <v>2096</v>
      </c>
      <c r="D37" s="34">
        <v>1</v>
      </c>
      <c r="E37" s="34">
        <v>0</v>
      </c>
      <c r="F37" s="34">
        <v>0</v>
      </c>
      <c r="G37" s="34">
        <v>0</v>
      </c>
      <c r="H37" s="5">
        <v>0</v>
      </c>
      <c r="J37" s="97" t="s">
        <v>5</v>
      </c>
      <c r="K37" s="151">
        <f>COUNTIF(B4:B153,B126)</f>
        <v>29</v>
      </c>
    </row>
    <row r="38" spans="2:11" ht="15.75" thickBot="1" x14ac:dyDescent="0.3">
      <c r="B38" s="280" t="s">
        <v>2</v>
      </c>
      <c r="C38" s="310">
        <v>4818</v>
      </c>
      <c r="D38" s="34">
        <v>1</v>
      </c>
      <c r="E38" s="34">
        <v>0</v>
      </c>
      <c r="F38" s="34">
        <v>0</v>
      </c>
      <c r="G38" s="34">
        <v>0</v>
      </c>
      <c r="H38" s="5">
        <v>0</v>
      </c>
    </row>
    <row r="39" spans="2:11" x14ac:dyDescent="0.25">
      <c r="B39" s="280" t="s">
        <v>2</v>
      </c>
      <c r="C39" s="310">
        <v>1533</v>
      </c>
      <c r="D39" s="34">
        <v>1</v>
      </c>
      <c r="E39" s="34">
        <v>0</v>
      </c>
      <c r="F39" s="34">
        <v>0</v>
      </c>
      <c r="G39" s="34">
        <v>0</v>
      </c>
      <c r="H39" s="5">
        <v>0</v>
      </c>
      <c r="J39" s="873" t="s">
        <v>144</v>
      </c>
      <c r="K39" s="874"/>
    </row>
    <row r="40" spans="2:11" ht="15.75" thickBot="1" x14ac:dyDescent="0.3">
      <c r="B40" s="280" t="s">
        <v>2</v>
      </c>
      <c r="C40" s="310">
        <v>3048</v>
      </c>
      <c r="D40" s="34">
        <v>1</v>
      </c>
      <c r="E40" s="34">
        <v>0</v>
      </c>
      <c r="F40" s="34">
        <v>0</v>
      </c>
      <c r="G40" s="34">
        <v>0</v>
      </c>
      <c r="H40" s="5">
        <v>0</v>
      </c>
      <c r="J40" s="857" t="s">
        <v>145</v>
      </c>
      <c r="K40" s="750"/>
    </row>
    <row r="41" spans="2:11" x14ac:dyDescent="0.25">
      <c r="B41" s="280" t="s">
        <v>2</v>
      </c>
      <c r="C41" s="310">
        <v>3225</v>
      </c>
      <c r="D41" s="34">
        <v>1</v>
      </c>
      <c r="E41" s="34">
        <v>0</v>
      </c>
      <c r="F41" s="34">
        <v>0</v>
      </c>
      <c r="G41" s="34">
        <v>0</v>
      </c>
      <c r="H41" s="5">
        <v>0</v>
      </c>
      <c r="J41" s="858"/>
      <c r="K41" s="858"/>
    </row>
    <row r="42" spans="2:11" x14ac:dyDescent="0.25">
      <c r="B42" s="280" t="s">
        <v>2</v>
      </c>
      <c r="C42" s="310">
        <v>2551</v>
      </c>
      <c r="D42" s="34">
        <v>1</v>
      </c>
      <c r="E42" s="34">
        <v>0</v>
      </c>
      <c r="F42" s="34">
        <v>0</v>
      </c>
      <c r="G42" s="34">
        <v>0</v>
      </c>
      <c r="H42" s="5">
        <v>0</v>
      </c>
    </row>
    <row r="43" spans="2:11" x14ac:dyDescent="0.25">
      <c r="B43" s="280" t="s">
        <v>2</v>
      </c>
      <c r="C43" s="310">
        <v>1973</v>
      </c>
      <c r="D43" s="34">
        <v>1</v>
      </c>
      <c r="E43" s="34">
        <v>0</v>
      </c>
      <c r="F43" s="34">
        <v>0</v>
      </c>
      <c r="G43" s="34">
        <v>0</v>
      </c>
      <c r="H43" s="5">
        <v>0</v>
      </c>
    </row>
    <row r="44" spans="2:11" x14ac:dyDescent="0.25">
      <c r="B44" s="280" t="s">
        <v>2</v>
      </c>
      <c r="C44" s="310">
        <v>2176</v>
      </c>
      <c r="D44" s="34">
        <v>1</v>
      </c>
      <c r="E44" s="34">
        <v>0</v>
      </c>
      <c r="F44" s="34">
        <v>0</v>
      </c>
      <c r="G44" s="34">
        <v>0</v>
      </c>
      <c r="H44" s="5">
        <v>0</v>
      </c>
    </row>
    <row r="45" spans="2:11" x14ac:dyDescent="0.25">
      <c r="B45" s="280" t="s">
        <v>2</v>
      </c>
      <c r="C45" s="310">
        <v>1550</v>
      </c>
      <c r="D45" s="34">
        <v>1</v>
      </c>
      <c r="E45" s="34">
        <v>0</v>
      </c>
      <c r="F45" s="34">
        <v>0</v>
      </c>
      <c r="G45" s="34">
        <v>0</v>
      </c>
      <c r="H45" s="5">
        <v>0</v>
      </c>
    </row>
    <row r="46" spans="2:11" x14ac:dyDescent="0.25">
      <c r="B46" s="280" t="s">
        <v>2</v>
      </c>
      <c r="C46" s="310">
        <v>1944</v>
      </c>
      <c r="D46" s="34">
        <v>1</v>
      </c>
      <c r="E46" s="34">
        <v>0</v>
      </c>
      <c r="F46" s="34">
        <v>0</v>
      </c>
      <c r="G46" s="34">
        <v>0</v>
      </c>
      <c r="H46" s="5">
        <v>0</v>
      </c>
    </row>
    <row r="47" spans="2:11" x14ac:dyDescent="0.25">
      <c r="B47" s="280" t="s">
        <v>2</v>
      </c>
      <c r="C47" s="310">
        <v>2951</v>
      </c>
      <c r="D47" s="34">
        <v>1</v>
      </c>
      <c r="E47" s="34">
        <v>0</v>
      </c>
      <c r="F47" s="34">
        <v>0</v>
      </c>
      <c r="G47" s="34">
        <v>0</v>
      </c>
      <c r="H47" s="5">
        <v>0</v>
      </c>
    </row>
    <row r="48" spans="2:11" x14ac:dyDescent="0.25">
      <c r="B48" s="280" t="s">
        <v>2</v>
      </c>
      <c r="C48" s="310">
        <v>1624</v>
      </c>
      <c r="D48" s="34">
        <v>1</v>
      </c>
      <c r="E48" s="34">
        <v>0</v>
      </c>
      <c r="F48" s="34">
        <v>0</v>
      </c>
      <c r="G48" s="34">
        <v>0</v>
      </c>
      <c r="H48" s="5">
        <v>0</v>
      </c>
    </row>
    <row r="49" spans="2:8" x14ac:dyDescent="0.25">
      <c r="B49" s="280" t="s">
        <v>2</v>
      </c>
      <c r="C49" s="310">
        <v>3723</v>
      </c>
      <c r="D49" s="34">
        <v>1</v>
      </c>
      <c r="E49" s="34">
        <v>0</v>
      </c>
      <c r="F49" s="34">
        <v>0</v>
      </c>
      <c r="G49" s="34">
        <v>0</v>
      </c>
      <c r="H49" s="5">
        <v>0</v>
      </c>
    </row>
    <row r="50" spans="2:8" x14ac:dyDescent="0.25">
      <c r="B50" s="280" t="s">
        <v>2</v>
      </c>
      <c r="C50" s="310">
        <v>2372</v>
      </c>
      <c r="D50" s="34">
        <v>1</v>
      </c>
      <c r="E50" s="34">
        <v>0</v>
      </c>
      <c r="F50" s="34">
        <v>0</v>
      </c>
      <c r="G50" s="34">
        <v>0</v>
      </c>
      <c r="H50" s="5">
        <v>0</v>
      </c>
    </row>
    <row r="51" spans="2:8" ht="15.75" thickBot="1" x14ac:dyDescent="0.3">
      <c r="B51" s="281" t="s">
        <v>2</v>
      </c>
      <c r="C51" s="642">
        <v>2071</v>
      </c>
      <c r="D51" s="148">
        <v>1</v>
      </c>
      <c r="E51" s="148">
        <v>0</v>
      </c>
      <c r="F51" s="148">
        <v>0</v>
      </c>
      <c r="G51" s="148">
        <v>0</v>
      </c>
      <c r="H51" s="635">
        <v>0</v>
      </c>
    </row>
    <row r="52" spans="2:8" x14ac:dyDescent="0.25">
      <c r="B52" s="278" t="s">
        <v>4</v>
      </c>
      <c r="C52" s="345">
        <v>1659</v>
      </c>
      <c r="D52" s="142">
        <v>0</v>
      </c>
      <c r="E52" s="142">
        <v>1</v>
      </c>
      <c r="F52" s="142">
        <v>0</v>
      </c>
      <c r="G52" s="142">
        <v>0</v>
      </c>
      <c r="H52" s="147">
        <v>0</v>
      </c>
    </row>
    <row r="53" spans="2:8" x14ac:dyDescent="0.25">
      <c r="B53" s="280" t="s">
        <v>4</v>
      </c>
      <c r="C53" s="311">
        <v>2898</v>
      </c>
      <c r="D53" s="34">
        <v>0</v>
      </c>
      <c r="E53" s="34">
        <v>1</v>
      </c>
      <c r="F53" s="34">
        <v>0</v>
      </c>
      <c r="G53" s="34">
        <v>0</v>
      </c>
      <c r="H53" s="5">
        <v>0</v>
      </c>
    </row>
    <row r="54" spans="2:8" x14ac:dyDescent="0.25">
      <c r="B54" s="280" t="s">
        <v>4</v>
      </c>
      <c r="C54" s="311">
        <v>3663</v>
      </c>
      <c r="D54" s="34">
        <v>0</v>
      </c>
      <c r="E54" s="34">
        <v>1</v>
      </c>
      <c r="F54" s="34">
        <v>0</v>
      </c>
      <c r="G54" s="34">
        <v>0</v>
      </c>
      <c r="H54" s="5">
        <v>0</v>
      </c>
    </row>
    <row r="55" spans="2:8" x14ac:dyDescent="0.25">
      <c r="B55" s="280" t="s">
        <v>4</v>
      </c>
      <c r="C55" s="311">
        <v>3976</v>
      </c>
      <c r="D55" s="34">
        <v>0</v>
      </c>
      <c r="E55" s="34">
        <v>1</v>
      </c>
      <c r="F55" s="34">
        <v>0</v>
      </c>
      <c r="G55" s="34">
        <v>0</v>
      </c>
      <c r="H55" s="5">
        <v>0</v>
      </c>
    </row>
    <row r="56" spans="2:8" x14ac:dyDescent="0.25">
      <c r="B56" s="280" t="s">
        <v>4</v>
      </c>
      <c r="C56" s="311">
        <v>1778</v>
      </c>
      <c r="D56" s="34">
        <v>0</v>
      </c>
      <c r="E56" s="34">
        <v>1</v>
      </c>
      <c r="F56" s="34">
        <v>0</v>
      </c>
      <c r="G56" s="34">
        <v>0</v>
      </c>
      <c r="H56" s="5">
        <v>0</v>
      </c>
    </row>
    <row r="57" spans="2:8" x14ac:dyDescent="0.25">
      <c r="B57" s="280" t="s">
        <v>4</v>
      </c>
      <c r="C57" s="311">
        <v>1056</v>
      </c>
      <c r="D57" s="34">
        <v>0</v>
      </c>
      <c r="E57" s="34">
        <v>1</v>
      </c>
      <c r="F57" s="34">
        <v>0</v>
      </c>
      <c r="G57" s="34">
        <v>0</v>
      </c>
      <c r="H57" s="5">
        <v>0</v>
      </c>
    </row>
    <row r="58" spans="2:8" x14ac:dyDescent="0.25">
      <c r="B58" s="280" t="s">
        <v>4</v>
      </c>
      <c r="C58" s="311">
        <v>2874</v>
      </c>
      <c r="D58" s="34">
        <v>0</v>
      </c>
      <c r="E58" s="34">
        <v>1</v>
      </c>
      <c r="F58" s="34">
        <v>0</v>
      </c>
      <c r="G58" s="34">
        <v>0</v>
      </c>
      <c r="H58" s="5">
        <v>0</v>
      </c>
    </row>
    <row r="59" spans="2:8" x14ac:dyDescent="0.25">
      <c r="B59" s="280" t="s">
        <v>4</v>
      </c>
      <c r="C59" s="311">
        <v>1962</v>
      </c>
      <c r="D59" s="34">
        <v>0</v>
      </c>
      <c r="E59" s="34">
        <v>1</v>
      </c>
      <c r="F59" s="34">
        <v>0</v>
      </c>
      <c r="G59" s="34">
        <v>0</v>
      </c>
      <c r="H59" s="5">
        <v>0</v>
      </c>
    </row>
    <row r="60" spans="2:8" x14ac:dyDescent="0.25">
      <c r="B60" s="280" t="s">
        <v>4</v>
      </c>
      <c r="C60" s="311">
        <v>2435</v>
      </c>
      <c r="D60" s="34">
        <v>0</v>
      </c>
      <c r="E60" s="34">
        <v>1</v>
      </c>
      <c r="F60" s="34">
        <v>0</v>
      </c>
      <c r="G60" s="34">
        <v>0</v>
      </c>
      <c r="H60" s="5">
        <v>0</v>
      </c>
    </row>
    <row r="61" spans="2:8" x14ac:dyDescent="0.25">
      <c r="B61" s="280" t="s">
        <v>4</v>
      </c>
      <c r="C61" s="311">
        <v>4353</v>
      </c>
      <c r="D61" s="34">
        <v>0</v>
      </c>
      <c r="E61" s="34">
        <v>1</v>
      </c>
      <c r="F61" s="34">
        <v>0</v>
      </c>
      <c r="G61" s="34">
        <v>0</v>
      </c>
      <c r="H61" s="5">
        <v>0</v>
      </c>
    </row>
    <row r="62" spans="2:8" x14ac:dyDescent="0.25">
      <c r="B62" s="280" t="s">
        <v>4</v>
      </c>
      <c r="C62" s="311">
        <v>1792</v>
      </c>
      <c r="D62" s="34">
        <v>0</v>
      </c>
      <c r="E62" s="34">
        <v>1</v>
      </c>
      <c r="F62" s="34">
        <v>0</v>
      </c>
      <c r="G62" s="34">
        <v>0</v>
      </c>
      <c r="H62" s="5">
        <v>0</v>
      </c>
    </row>
    <row r="63" spans="2:8" x14ac:dyDescent="0.25">
      <c r="B63" s="280" t="s">
        <v>4</v>
      </c>
      <c r="C63" s="311">
        <v>3036</v>
      </c>
      <c r="D63" s="34">
        <v>0</v>
      </c>
      <c r="E63" s="34">
        <v>1</v>
      </c>
      <c r="F63" s="34">
        <v>0</v>
      </c>
      <c r="G63" s="34">
        <v>0</v>
      </c>
      <c r="H63" s="5">
        <v>0</v>
      </c>
    </row>
    <row r="64" spans="2:8" x14ac:dyDescent="0.25">
      <c r="B64" s="280" t="s">
        <v>4</v>
      </c>
      <c r="C64" s="311">
        <v>2120</v>
      </c>
      <c r="D64" s="34">
        <v>0</v>
      </c>
      <c r="E64" s="34">
        <v>1</v>
      </c>
      <c r="F64" s="34">
        <v>0</v>
      </c>
      <c r="G64" s="34">
        <v>0</v>
      </c>
      <c r="H64" s="5">
        <v>0</v>
      </c>
    </row>
    <row r="65" spans="2:8" x14ac:dyDescent="0.25">
      <c r="B65" s="280" t="s">
        <v>4</v>
      </c>
      <c r="C65" s="311">
        <v>2536</v>
      </c>
      <c r="D65" s="34">
        <v>0</v>
      </c>
      <c r="E65" s="34">
        <v>1</v>
      </c>
      <c r="F65" s="34">
        <v>0</v>
      </c>
      <c r="G65" s="34">
        <v>0</v>
      </c>
      <c r="H65" s="5">
        <v>0</v>
      </c>
    </row>
    <row r="66" spans="2:8" x14ac:dyDescent="0.25">
      <c r="B66" s="280" t="s">
        <v>4</v>
      </c>
      <c r="C66" s="311">
        <v>1667</v>
      </c>
      <c r="D66" s="34">
        <v>0</v>
      </c>
      <c r="E66" s="34">
        <v>1</v>
      </c>
      <c r="F66" s="34">
        <v>0</v>
      </c>
      <c r="G66" s="34">
        <v>0</v>
      </c>
      <c r="H66" s="5">
        <v>0</v>
      </c>
    </row>
    <row r="67" spans="2:8" x14ac:dyDescent="0.25">
      <c r="B67" s="280" t="s">
        <v>4</v>
      </c>
      <c r="C67" s="311">
        <v>1457</v>
      </c>
      <c r="D67" s="34">
        <v>0</v>
      </c>
      <c r="E67" s="34">
        <v>1</v>
      </c>
      <c r="F67" s="34">
        <v>0</v>
      </c>
      <c r="G67" s="34">
        <v>0</v>
      </c>
      <c r="H67" s="5">
        <v>0</v>
      </c>
    </row>
    <row r="68" spans="2:8" x14ac:dyDescent="0.25">
      <c r="B68" s="280" t="s">
        <v>4</v>
      </c>
      <c r="C68" s="311">
        <v>4612</v>
      </c>
      <c r="D68" s="34">
        <v>0</v>
      </c>
      <c r="E68" s="34">
        <v>1</v>
      </c>
      <c r="F68" s="34">
        <v>0</v>
      </c>
      <c r="G68" s="34">
        <v>0</v>
      </c>
      <c r="H68" s="5">
        <v>0</v>
      </c>
    </row>
    <row r="69" spans="2:8" ht="15.75" thickBot="1" x14ac:dyDescent="0.3">
      <c r="B69" s="281" t="s">
        <v>4</v>
      </c>
      <c r="C69" s="643">
        <v>1437</v>
      </c>
      <c r="D69" s="148">
        <v>0</v>
      </c>
      <c r="E69" s="148">
        <v>1</v>
      </c>
      <c r="F69" s="148">
        <v>0</v>
      </c>
      <c r="G69" s="148">
        <v>0</v>
      </c>
      <c r="H69" s="635">
        <v>0</v>
      </c>
    </row>
    <row r="70" spans="2:8" x14ac:dyDescent="0.25">
      <c r="B70" s="278" t="s">
        <v>3</v>
      </c>
      <c r="C70" s="346">
        <v>3491</v>
      </c>
      <c r="D70" s="142">
        <v>0</v>
      </c>
      <c r="E70" s="142">
        <v>0</v>
      </c>
      <c r="F70" s="142">
        <v>1</v>
      </c>
      <c r="G70" s="142">
        <v>0</v>
      </c>
      <c r="H70" s="147">
        <v>0</v>
      </c>
    </row>
    <row r="71" spans="2:8" x14ac:dyDescent="0.25">
      <c r="B71" s="280" t="s">
        <v>3</v>
      </c>
      <c r="C71" s="347">
        <v>2535</v>
      </c>
      <c r="D71" s="34">
        <v>0</v>
      </c>
      <c r="E71" s="34">
        <v>0</v>
      </c>
      <c r="F71" s="34">
        <v>1</v>
      </c>
      <c r="G71" s="34">
        <v>0</v>
      </c>
      <c r="H71" s="5">
        <v>0</v>
      </c>
    </row>
    <row r="72" spans="2:8" x14ac:dyDescent="0.25">
      <c r="B72" s="280" t="s">
        <v>3</v>
      </c>
      <c r="C72" s="347">
        <v>1861</v>
      </c>
      <c r="D72" s="34">
        <v>0</v>
      </c>
      <c r="E72" s="34">
        <v>0</v>
      </c>
      <c r="F72" s="34">
        <v>1</v>
      </c>
      <c r="G72" s="34">
        <v>0</v>
      </c>
      <c r="H72" s="5">
        <v>0</v>
      </c>
    </row>
    <row r="73" spans="2:8" x14ac:dyDescent="0.25">
      <c r="B73" s="280" t="s">
        <v>3</v>
      </c>
      <c r="C73" s="347">
        <v>3350</v>
      </c>
      <c r="D73" s="34">
        <v>0</v>
      </c>
      <c r="E73" s="34">
        <v>0</v>
      </c>
      <c r="F73" s="34">
        <v>1</v>
      </c>
      <c r="G73" s="34">
        <v>0</v>
      </c>
      <c r="H73" s="5">
        <v>0</v>
      </c>
    </row>
    <row r="74" spans="2:8" x14ac:dyDescent="0.25">
      <c r="B74" s="280" t="s">
        <v>3</v>
      </c>
      <c r="C74" s="347">
        <v>3908</v>
      </c>
      <c r="D74" s="34">
        <v>0</v>
      </c>
      <c r="E74" s="34">
        <v>0</v>
      </c>
      <c r="F74" s="34">
        <v>1</v>
      </c>
      <c r="G74" s="34">
        <v>0</v>
      </c>
      <c r="H74" s="5">
        <v>0</v>
      </c>
    </row>
    <row r="75" spans="2:8" x14ac:dyDescent="0.25">
      <c r="B75" s="280" t="s">
        <v>3</v>
      </c>
      <c r="C75" s="347">
        <v>2627</v>
      </c>
      <c r="D75" s="34">
        <v>0</v>
      </c>
      <c r="E75" s="34">
        <v>0</v>
      </c>
      <c r="F75" s="34">
        <v>1</v>
      </c>
      <c r="G75" s="34">
        <v>0</v>
      </c>
      <c r="H75" s="5">
        <v>0</v>
      </c>
    </row>
    <row r="76" spans="2:8" x14ac:dyDescent="0.25">
      <c r="B76" s="280" t="s">
        <v>3</v>
      </c>
      <c r="C76" s="347">
        <v>2297</v>
      </c>
      <c r="D76" s="34">
        <v>0</v>
      </c>
      <c r="E76" s="34">
        <v>0</v>
      </c>
      <c r="F76" s="34">
        <v>1</v>
      </c>
      <c r="G76" s="34">
        <v>0</v>
      </c>
      <c r="H76" s="5">
        <v>0</v>
      </c>
    </row>
    <row r="77" spans="2:8" x14ac:dyDescent="0.25">
      <c r="B77" s="280" t="s">
        <v>3</v>
      </c>
      <c r="C77" s="347">
        <v>2250</v>
      </c>
      <c r="D77" s="34">
        <v>0</v>
      </c>
      <c r="E77" s="34">
        <v>0</v>
      </c>
      <c r="F77" s="34">
        <v>1</v>
      </c>
      <c r="G77" s="34">
        <v>0</v>
      </c>
      <c r="H77" s="5">
        <v>0</v>
      </c>
    </row>
    <row r="78" spans="2:8" x14ac:dyDescent="0.25">
      <c r="B78" s="280" t="s">
        <v>3</v>
      </c>
      <c r="C78" s="347">
        <v>1491</v>
      </c>
      <c r="D78" s="34">
        <v>0</v>
      </c>
      <c r="E78" s="34">
        <v>0</v>
      </c>
      <c r="F78" s="34">
        <v>1</v>
      </c>
      <c r="G78" s="34">
        <v>0</v>
      </c>
      <c r="H78" s="5">
        <v>0</v>
      </c>
    </row>
    <row r="79" spans="2:8" x14ac:dyDescent="0.25">
      <c r="B79" s="280" t="s">
        <v>3</v>
      </c>
      <c r="C79" s="347">
        <v>2344</v>
      </c>
      <c r="D79" s="34">
        <v>0</v>
      </c>
      <c r="E79" s="34">
        <v>0</v>
      </c>
      <c r="F79" s="34">
        <v>1</v>
      </c>
      <c r="G79" s="34">
        <v>0</v>
      </c>
      <c r="H79" s="5">
        <v>0</v>
      </c>
    </row>
    <row r="80" spans="2:8" x14ac:dyDescent="0.25">
      <c r="B80" s="280" t="s">
        <v>3</v>
      </c>
      <c r="C80" s="347">
        <v>2384</v>
      </c>
      <c r="D80" s="34">
        <v>0</v>
      </c>
      <c r="E80" s="34">
        <v>0</v>
      </c>
      <c r="F80" s="34">
        <v>1</v>
      </c>
      <c r="G80" s="34">
        <v>0</v>
      </c>
      <c r="H80" s="5">
        <v>0</v>
      </c>
    </row>
    <row r="81" spans="2:8" x14ac:dyDescent="0.25">
      <c r="B81" s="280" t="s">
        <v>3</v>
      </c>
      <c r="C81" s="347">
        <v>2324</v>
      </c>
      <c r="D81" s="34">
        <v>0</v>
      </c>
      <c r="E81" s="34">
        <v>0</v>
      </c>
      <c r="F81" s="34">
        <v>1</v>
      </c>
      <c r="G81" s="34">
        <v>0</v>
      </c>
      <c r="H81" s="5">
        <v>0</v>
      </c>
    </row>
    <row r="82" spans="2:8" x14ac:dyDescent="0.25">
      <c r="B82" s="280" t="s">
        <v>3</v>
      </c>
      <c r="C82" s="347">
        <v>3331</v>
      </c>
      <c r="D82" s="34">
        <v>0</v>
      </c>
      <c r="E82" s="34">
        <v>0</v>
      </c>
      <c r="F82" s="34">
        <v>1</v>
      </c>
      <c r="G82" s="34">
        <v>0</v>
      </c>
      <c r="H82" s="5">
        <v>0</v>
      </c>
    </row>
    <row r="83" spans="2:8" x14ac:dyDescent="0.25">
      <c r="B83" s="280" t="s">
        <v>3</v>
      </c>
      <c r="C83" s="347">
        <v>1325</v>
      </c>
      <c r="D83" s="34">
        <v>0</v>
      </c>
      <c r="E83" s="34">
        <v>0</v>
      </c>
      <c r="F83" s="34">
        <v>1</v>
      </c>
      <c r="G83" s="34">
        <v>0</v>
      </c>
      <c r="H83" s="5">
        <v>0</v>
      </c>
    </row>
    <row r="84" spans="2:8" x14ac:dyDescent="0.25">
      <c r="B84" s="280" t="s">
        <v>3</v>
      </c>
      <c r="C84" s="347">
        <v>5111</v>
      </c>
      <c r="D84" s="34">
        <v>0</v>
      </c>
      <c r="E84" s="34">
        <v>0</v>
      </c>
      <c r="F84" s="34">
        <v>1</v>
      </c>
      <c r="G84" s="34">
        <v>0</v>
      </c>
      <c r="H84" s="5">
        <v>0</v>
      </c>
    </row>
    <row r="85" spans="2:8" x14ac:dyDescent="0.25">
      <c r="B85" s="280" t="s">
        <v>3</v>
      </c>
      <c r="C85" s="347">
        <v>1377</v>
      </c>
      <c r="D85" s="34">
        <v>0</v>
      </c>
      <c r="E85" s="34">
        <v>0</v>
      </c>
      <c r="F85" s="34">
        <v>1</v>
      </c>
      <c r="G85" s="34">
        <v>0</v>
      </c>
      <c r="H85" s="5">
        <v>0</v>
      </c>
    </row>
    <row r="86" spans="2:8" x14ac:dyDescent="0.25">
      <c r="B86" s="280" t="s">
        <v>3</v>
      </c>
      <c r="C86" s="347">
        <v>1722</v>
      </c>
      <c r="D86" s="34">
        <v>0</v>
      </c>
      <c r="E86" s="34">
        <v>0</v>
      </c>
      <c r="F86" s="34">
        <v>1</v>
      </c>
      <c r="G86" s="34">
        <v>0</v>
      </c>
      <c r="H86" s="5">
        <v>0</v>
      </c>
    </row>
    <row r="87" spans="2:8" x14ac:dyDescent="0.25">
      <c r="B87" s="280" t="s">
        <v>3</v>
      </c>
      <c r="C87" s="347">
        <v>2946</v>
      </c>
      <c r="D87" s="34">
        <v>0</v>
      </c>
      <c r="E87" s="34">
        <v>0</v>
      </c>
      <c r="F87" s="34">
        <v>1</v>
      </c>
      <c r="G87" s="34">
        <v>0</v>
      </c>
      <c r="H87" s="5">
        <v>0</v>
      </c>
    </row>
    <row r="88" spans="2:8" x14ac:dyDescent="0.25">
      <c r="B88" s="280" t="s">
        <v>3</v>
      </c>
      <c r="C88" s="347">
        <v>1266</v>
      </c>
      <c r="D88" s="34">
        <v>0</v>
      </c>
      <c r="E88" s="34">
        <v>0</v>
      </c>
      <c r="F88" s="34">
        <v>1</v>
      </c>
      <c r="G88" s="34">
        <v>0</v>
      </c>
      <c r="H88" s="5">
        <v>0</v>
      </c>
    </row>
    <row r="89" spans="2:8" x14ac:dyDescent="0.25">
      <c r="B89" s="280" t="s">
        <v>3</v>
      </c>
      <c r="C89" s="347">
        <v>5184</v>
      </c>
      <c r="D89" s="34">
        <v>0</v>
      </c>
      <c r="E89" s="34">
        <v>0</v>
      </c>
      <c r="F89" s="34">
        <v>1</v>
      </c>
      <c r="G89" s="34">
        <v>0</v>
      </c>
      <c r="H89" s="5">
        <v>0</v>
      </c>
    </row>
    <row r="90" spans="2:8" x14ac:dyDescent="0.25">
      <c r="B90" s="280" t="s">
        <v>3</v>
      </c>
      <c r="C90" s="347">
        <v>1370</v>
      </c>
      <c r="D90" s="34">
        <v>0</v>
      </c>
      <c r="E90" s="34">
        <v>0</v>
      </c>
      <c r="F90" s="34">
        <v>1</v>
      </c>
      <c r="G90" s="34">
        <v>0</v>
      </c>
      <c r="H90" s="5">
        <v>0</v>
      </c>
    </row>
    <row r="91" spans="2:8" x14ac:dyDescent="0.25">
      <c r="B91" s="280" t="s">
        <v>3</v>
      </c>
      <c r="C91" s="347">
        <v>3330</v>
      </c>
      <c r="D91" s="34">
        <v>0</v>
      </c>
      <c r="E91" s="34">
        <v>0</v>
      </c>
      <c r="F91" s="34">
        <v>1</v>
      </c>
      <c r="G91" s="34">
        <v>0</v>
      </c>
      <c r="H91" s="5">
        <v>0</v>
      </c>
    </row>
    <row r="92" spans="2:8" x14ac:dyDescent="0.25">
      <c r="B92" s="280" t="s">
        <v>3</v>
      </c>
      <c r="C92" s="347">
        <v>2736</v>
      </c>
      <c r="D92" s="34">
        <v>0</v>
      </c>
      <c r="E92" s="34">
        <v>0</v>
      </c>
      <c r="F92" s="34">
        <v>1</v>
      </c>
      <c r="G92" s="34">
        <v>0</v>
      </c>
      <c r="H92" s="5">
        <v>0</v>
      </c>
    </row>
    <row r="93" spans="2:8" x14ac:dyDescent="0.25">
      <c r="B93" s="280" t="s">
        <v>3</v>
      </c>
      <c r="C93" s="347">
        <v>2009</v>
      </c>
      <c r="D93" s="34">
        <v>0</v>
      </c>
      <c r="E93" s="34">
        <v>0</v>
      </c>
      <c r="F93" s="34">
        <v>1</v>
      </c>
      <c r="G93" s="34">
        <v>0</v>
      </c>
      <c r="H93" s="5">
        <v>0</v>
      </c>
    </row>
    <row r="94" spans="2:8" x14ac:dyDescent="0.25">
      <c r="B94" s="280" t="s">
        <v>3</v>
      </c>
      <c r="C94" s="347">
        <v>3470</v>
      </c>
      <c r="D94" s="34">
        <v>0</v>
      </c>
      <c r="E94" s="34">
        <v>0</v>
      </c>
      <c r="F94" s="34">
        <v>1</v>
      </c>
      <c r="G94" s="34">
        <v>0</v>
      </c>
      <c r="H94" s="5">
        <v>0</v>
      </c>
    </row>
    <row r="95" spans="2:8" x14ac:dyDescent="0.25">
      <c r="B95" s="280" t="s">
        <v>3</v>
      </c>
      <c r="C95" s="347">
        <v>2221</v>
      </c>
      <c r="D95" s="34">
        <v>0</v>
      </c>
      <c r="E95" s="34">
        <v>0</v>
      </c>
      <c r="F95" s="34">
        <v>1</v>
      </c>
      <c r="G95" s="34">
        <v>0</v>
      </c>
      <c r="H95" s="5">
        <v>0</v>
      </c>
    </row>
    <row r="96" spans="2:8" x14ac:dyDescent="0.25">
      <c r="B96" s="280" t="s">
        <v>3</v>
      </c>
      <c r="C96" s="347">
        <v>2116</v>
      </c>
      <c r="D96" s="34">
        <v>0</v>
      </c>
      <c r="E96" s="34">
        <v>0</v>
      </c>
      <c r="F96" s="34">
        <v>1</v>
      </c>
      <c r="G96" s="34">
        <v>0</v>
      </c>
      <c r="H96" s="5">
        <v>0</v>
      </c>
    </row>
    <row r="97" spans="2:8" x14ac:dyDescent="0.25">
      <c r="B97" s="280" t="s">
        <v>3</v>
      </c>
      <c r="C97" s="347">
        <v>2154</v>
      </c>
      <c r="D97" s="34">
        <v>0</v>
      </c>
      <c r="E97" s="34">
        <v>0</v>
      </c>
      <c r="F97" s="34">
        <v>1</v>
      </c>
      <c r="G97" s="34">
        <v>0</v>
      </c>
      <c r="H97" s="5">
        <v>0</v>
      </c>
    </row>
    <row r="98" spans="2:8" x14ac:dyDescent="0.25">
      <c r="B98" s="280" t="s">
        <v>3</v>
      </c>
      <c r="C98" s="347">
        <v>3402</v>
      </c>
      <c r="D98" s="34">
        <v>0</v>
      </c>
      <c r="E98" s="34">
        <v>0</v>
      </c>
      <c r="F98" s="34">
        <v>1</v>
      </c>
      <c r="G98" s="34">
        <v>0</v>
      </c>
      <c r="H98" s="5">
        <v>0</v>
      </c>
    </row>
    <row r="99" spans="2:8" x14ac:dyDescent="0.25">
      <c r="B99" s="280" t="s">
        <v>3</v>
      </c>
      <c r="C99" s="347">
        <v>4274</v>
      </c>
      <c r="D99" s="34">
        <v>0</v>
      </c>
      <c r="E99" s="34">
        <v>0</v>
      </c>
      <c r="F99" s="34">
        <v>1</v>
      </c>
      <c r="G99" s="34">
        <v>0</v>
      </c>
      <c r="H99" s="5">
        <v>0</v>
      </c>
    </row>
    <row r="100" spans="2:8" ht="15.75" thickBot="1" x14ac:dyDescent="0.3">
      <c r="B100" s="281" t="s">
        <v>3</v>
      </c>
      <c r="C100" s="644">
        <v>1606</v>
      </c>
      <c r="D100" s="148">
        <v>0</v>
      </c>
      <c r="E100" s="148">
        <v>0</v>
      </c>
      <c r="F100" s="148">
        <v>1</v>
      </c>
      <c r="G100" s="148">
        <v>0</v>
      </c>
      <c r="H100" s="635">
        <v>0</v>
      </c>
    </row>
    <row r="101" spans="2:8" x14ac:dyDescent="0.25">
      <c r="B101" s="278" t="s">
        <v>1</v>
      </c>
      <c r="C101" s="348">
        <v>5062</v>
      </c>
      <c r="D101" s="142">
        <v>0</v>
      </c>
      <c r="E101" s="142">
        <v>0</v>
      </c>
      <c r="F101" s="142">
        <v>0</v>
      </c>
      <c r="G101" s="142">
        <v>1</v>
      </c>
      <c r="H101" s="147">
        <v>0</v>
      </c>
    </row>
    <row r="102" spans="2:8" x14ac:dyDescent="0.25">
      <c r="B102" s="280" t="s">
        <v>1</v>
      </c>
      <c r="C102" s="312">
        <v>6649</v>
      </c>
      <c r="D102" s="34">
        <v>0</v>
      </c>
      <c r="E102" s="34">
        <v>0</v>
      </c>
      <c r="F102" s="34">
        <v>0</v>
      </c>
      <c r="G102" s="34">
        <v>1</v>
      </c>
      <c r="H102" s="5">
        <v>0</v>
      </c>
    </row>
    <row r="103" spans="2:8" x14ac:dyDescent="0.25">
      <c r="B103" s="280" t="s">
        <v>1</v>
      </c>
      <c r="C103" s="312">
        <v>5331</v>
      </c>
      <c r="D103" s="34">
        <v>0</v>
      </c>
      <c r="E103" s="34">
        <v>0</v>
      </c>
      <c r="F103" s="34">
        <v>0</v>
      </c>
      <c r="G103" s="34">
        <v>1</v>
      </c>
      <c r="H103" s="5">
        <v>0</v>
      </c>
    </row>
    <row r="104" spans="2:8" x14ac:dyDescent="0.25">
      <c r="B104" s="280" t="s">
        <v>1</v>
      </c>
      <c r="C104" s="312">
        <v>2047</v>
      </c>
      <c r="D104" s="34">
        <v>0</v>
      </c>
      <c r="E104" s="34">
        <v>0</v>
      </c>
      <c r="F104" s="34">
        <v>0</v>
      </c>
      <c r="G104" s="34">
        <v>1</v>
      </c>
      <c r="H104" s="5">
        <v>0</v>
      </c>
    </row>
    <row r="105" spans="2:8" x14ac:dyDescent="0.25">
      <c r="B105" s="280" t="s">
        <v>1</v>
      </c>
      <c r="C105" s="312">
        <v>3783</v>
      </c>
      <c r="D105" s="34">
        <v>0</v>
      </c>
      <c r="E105" s="34">
        <v>0</v>
      </c>
      <c r="F105" s="34">
        <v>0</v>
      </c>
      <c r="G105" s="34">
        <v>1</v>
      </c>
      <c r="H105" s="5">
        <v>0</v>
      </c>
    </row>
    <row r="106" spans="2:8" x14ac:dyDescent="0.25">
      <c r="B106" s="280" t="s">
        <v>1</v>
      </c>
      <c r="C106" s="312">
        <v>2411</v>
      </c>
      <c r="D106" s="34">
        <v>0</v>
      </c>
      <c r="E106" s="34">
        <v>0</v>
      </c>
      <c r="F106" s="34">
        <v>0</v>
      </c>
      <c r="G106" s="34">
        <v>1</v>
      </c>
      <c r="H106" s="5">
        <v>0</v>
      </c>
    </row>
    <row r="107" spans="2:8" x14ac:dyDescent="0.25">
      <c r="B107" s="280" t="s">
        <v>1</v>
      </c>
      <c r="C107" s="312">
        <v>3042</v>
      </c>
      <c r="D107" s="34">
        <v>0</v>
      </c>
      <c r="E107" s="34">
        <v>0</v>
      </c>
      <c r="F107" s="34">
        <v>0</v>
      </c>
      <c r="G107" s="34">
        <v>1</v>
      </c>
      <c r="H107" s="5">
        <v>0</v>
      </c>
    </row>
    <row r="108" spans="2:8" x14ac:dyDescent="0.25">
      <c r="B108" s="280" t="s">
        <v>1</v>
      </c>
      <c r="C108" s="312">
        <v>2847</v>
      </c>
      <c r="D108" s="34">
        <v>0</v>
      </c>
      <c r="E108" s="34">
        <v>0</v>
      </c>
      <c r="F108" s="34">
        <v>0</v>
      </c>
      <c r="G108" s="34">
        <v>1</v>
      </c>
      <c r="H108" s="5">
        <v>0</v>
      </c>
    </row>
    <row r="109" spans="2:8" x14ac:dyDescent="0.25">
      <c r="B109" s="280" t="s">
        <v>1</v>
      </c>
      <c r="C109" s="312">
        <v>1743</v>
      </c>
      <c r="D109" s="34">
        <v>0</v>
      </c>
      <c r="E109" s="34">
        <v>0</v>
      </c>
      <c r="F109" s="34">
        <v>0</v>
      </c>
      <c r="G109" s="34">
        <v>1</v>
      </c>
      <c r="H109" s="5">
        <v>0</v>
      </c>
    </row>
    <row r="110" spans="2:8" x14ac:dyDescent="0.25">
      <c r="B110" s="280" t="s">
        <v>1</v>
      </c>
      <c r="C110" s="312">
        <v>3296</v>
      </c>
      <c r="D110" s="34">
        <v>0</v>
      </c>
      <c r="E110" s="34">
        <v>0</v>
      </c>
      <c r="F110" s="34">
        <v>0</v>
      </c>
      <c r="G110" s="34">
        <v>1</v>
      </c>
      <c r="H110" s="5">
        <v>0</v>
      </c>
    </row>
    <row r="111" spans="2:8" x14ac:dyDescent="0.25">
      <c r="B111" s="280" t="s">
        <v>1</v>
      </c>
      <c r="C111" s="312">
        <v>3818</v>
      </c>
      <c r="D111" s="34">
        <v>0</v>
      </c>
      <c r="E111" s="34">
        <v>0</v>
      </c>
      <c r="F111" s="34">
        <v>0</v>
      </c>
      <c r="G111" s="34">
        <v>1</v>
      </c>
      <c r="H111" s="5">
        <v>0</v>
      </c>
    </row>
    <row r="112" spans="2:8" x14ac:dyDescent="0.25">
      <c r="B112" s="280" t="s">
        <v>1</v>
      </c>
      <c r="C112" s="312">
        <v>7778</v>
      </c>
      <c r="D112" s="34">
        <v>0</v>
      </c>
      <c r="E112" s="34">
        <v>0</v>
      </c>
      <c r="F112" s="34">
        <v>0</v>
      </c>
      <c r="G112" s="34">
        <v>1</v>
      </c>
      <c r="H112" s="5">
        <v>0</v>
      </c>
    </row>
    <row r="113" spans="2:8" x14ac:dyDescent="0.25">
      <c r="B113" s="280" t="s">
        <v>1</v>
      </c>
      <c r="C113" s="312">
        <v>4929</v>
      </c>
      <c r="D113" s="34">
        <v>0</v>
      </c>
      <c r="E113" s="34">
        <v>0</v>
      </c>
      <c r="F113" s="34">
        <v>0</v>
      </c>
      <c r="G113" s="34">
        <v>1</v>
      </c>
      <c r="H113" s="5">
        <v>0</v>
      </c>
    </row>
    <row r="114" spans="2:8" x14ac:dyDescent="0.25">
      <c r="B114" s="280" t="s">
        <v>1</v>
      </c>
      <c r="C114" s="312">
        <v>3628</v>
      </c>
      <c r="D114" s="34">
        <v>0</v>
      </c>
      <c r="E114" s="34">
        <v>0</v>
      </c>
      <c r="F114" s="34">
        <v>0</v>
      </c>
      <c r="G114" s="34">
        <v>1</v>
      </c>
      <c r="H114" s="5">
        <v>0</v>
      </c>
    </row>
    <row r="115" spans="2:8" x14ac:dyDescent="0.25">
      <c r="B115" s="280" t="s">
        <v>1</v>
      </c>
      <c r="C115" s="312">
        <v>3703</v>
      </c>
      <c r="D115" s="34">
        <v>0</v>
      </c>
      <c r="E115" s="34">
        <v>0</v>
      </c>
      <c r="F115" s="34">
        <v>0</v>
      </c>
      <c r="G115" s="34">
        <v>1</v>
      </c>
      <c r="H115" s="5">
        <v>0</v>
      </c>
    </row>
    <row r="116" spans="2:8" x14ac:dyDescent="0.25">
      <c r="B116" s="280" t="s">
        <v>1</v>
      </c>
      <c r="C116" s="312">
        <v>925</v>
      </c>
      <c r="D116" s="34">
        <v>0</v>
      </c>
      <c r="E116" s="34">
        <v>0</v>
      </c>
      <c r="F116" s="34">
        <v>0</v>
      </c>
      <c r="G116" s="34">
        <v>1</v>
      </c>
      <c r="H116" s="5">
        <v>0</v>
      </c>
    </row>
    <row r="117" spans="2:8" x14ac:dyDescent="0.25">
      <c r="B117" s="280" t="s">
        <v>1</v>
      </c>
      <c r="C117" s="312">
        <v>6450</v>
      </c>
      <c r="D117" s="34">
        <v>0</v>
      </c>
      <c r="E117" s="34">
        <v>0</v>
      </c>
      <c r="F117" s="34">
        <v>0</v>
      </c>
      <c r="G117" s="34">
        <v>1</v>
      </c>
      <c r="H117" s="5">
        <v>0</v>
      </c>
    </row>
    <row r="118" spans="2:8" x14ac:dyDescent="0.25">
      <c r="B118" s="280" t="s">
        <v>1</v>
      </c>
      <c r="C118" s="312">
        <v>1519</v>
      </c>
      <c r="D118" s="34">
        <v>0</v>
      </c>
      <c r="E118" s="34">
        <v>0</v>
      </c>
      <c r="F118" s="34">
        <v>0</v>
      </c>
      <c r="G118" s="34">
        <v>1</v>
      </c>
      <c r="H118" s="5">
        <v>0</v>
      </c>
    </row>
    <row r="119" spans="2:8" x14ac:dyDescent="0.25">
      <c r="B119" s="280" t="s">
        <v>1</v>
      </c>
      <c r="C119" s="312">
        <v>3011</v>
      </c>
      <c r="D119" s="34">
        <v>0</v>
      </c>
      <c r="E119" s="34">
        <v>0</v>
      </c>
      <c r="F119" s="34">
        <v>0</v>
      </c>
      <c r="G119" s="34">
        <v>1</v>
      </c>
      <c r="H119" s="5">
        <v>0</v>
      </c>
    </row>
    <row r="120" spans="2:8" x14ac:dyDescent="0.25">
      <c r="B120" s="280" t="s">
        <v>1</v>
      </c>
      <c r="C120" s="312">
        <v>2003</v>
      </c>
      <c r="D120" s="34">
        <v>0</v>
      </c>
      <c r="E120" s="34">
        <v>0</v>
      </c>
      <c r="F120" s="34">
        <v>0</v>
      </c>
      <c r="G120" s="34">
        <v>1</v>
      </c>
      <c r="H120" s="5">
        <v>0</v>
      </c>
    </row>
    <row r="121" spans="2:8" x14ac:dyDescent="0.25">
      <c r="B121" s="280" t="s">
        <v>1</v>
      </c>
      <c r="C121" s="312">
        <v>10398</v>
      </c>
      <c r="D121" s="34">
        <v>0</v>
      </c>
      <c r="E121" s="34">
        <v>0</v>
      </c>
      <c r="F121" s="34">
        <v>0</v>
      </c>
      <c r="G121" s="34">
        <v>1</v>
      </c>
      <c r="H121" s="5">
        <v>0</v>
      </c>
    </row>
    <row r="122" spans="2:8" x14ac:dyDescent="0.25">
      <c r="B122" s="280" t="s">
        <v>1</v>
      </c>
      <c r="C122" s="312">
        <v>3519</v>
      </c>
      <c r="D122" s="34">
        <v>0</v>
      </c>
      <c r="E122" s="34">
        <v>0</v>
      </c>
      <c r="F122" s="34">
        <v>0</v>
      </c>
      <c r="G122" s="34">
        <v>1</v>
      </c>
      <c r="H122" s="5">
        <v>0</v>
      </c>
    </row>
    <row r="123" spans="2:8" x14ac:dyDescent="0.25">
      <c r="B123" s="280" t="s">
        <v>1</v>
      </c>
      <c r="C123" s="312">
        <v>4134</v>
      </c>
      <c r="D123" s="34">
        <v>0</v>
      </c>
      <c r="E123" s="34">
        <v>0</v>
      </c>
      <c r="F123" s="34">
        <v>0</v>
      </c>
      <c r="G123" s="34">
        <v>1</v>
      </c>
      <c r="H123" s="5">
        <v>0</v>
      </c>
    </row>
    <row r="124" spans="2:8" ht="15.75" thickBot="1" x14ac:dyDescent="0.3">
      <c r="B124" s="281" t="s">
        <v>1</v>
      </c>
      <c r="C124" s="645">
        <v>3753</v>
      </c>
      <c r="D124" s="148">
        <v>0</v>
      </c>
      <c r="E124" s="148">
        <v>0</v>
      </c>
      <c r="F124" s="148">
        <v>0</v>
      </c>
      <c r="G124" s="148">
        <v>1</v>
      </c>
      <c r="H124" s="635">
        <v>0</v>
      </c>
    </row>
    <row r="125" spans="2:8" x14ac:dyDescent="0.25">
      <c r="B125" s="278" t="s">
        <v>5</v>
      </c>
      <c r="C125" s="349">
        <v>2692</v>
      </c>
      <c r="D125" s="142">
        <v>0</v>
      </c>
      <c r="E125" s="142">
        <v>0</v>
      </c>
      <c r="F125" s="142">
        <v>0</v>
      </c>
      <c r="G125" s="142">
        <v>0</v>
      </c>
      <c r="H125" s="147">
        <v>1</v>
      </c>
    </row>
    <row r="126" spans="2:8" x14ac:dyDescent="0.25">
      <c r="B126" s="280" t="s">
        <v>5</v>
      </c>
      <c r="C126" s="313">
        <v>2670</v>
      </c>
      <c r="D126" s="34">
        <v>0</v>
      </c>
      <c r="E126" s="34">
        <v>0</v>
      </c>
      <c r="F126" s="34">
        <v>0</v>
      </c>
      <c r="G126" s="34">
        <v>0</v>
      </c>
      <c r="H126" s="5">
        <v>1</v>
      </c>
    </row>
    <row r="127" spans="2:8" x14ac:dyDescent="0.25">
      <c r="B127" s="280" t="s">
        <v>5</v>
      </c>
      <c r="C127" s="313">
        <v>3095</v>
      </c>
      <c r="D127" s="34">
        <v>0</v>
      </c>
      <c r="E127" s="34">
        <v>0</v>
      </c>
      <c r="F127" s="34">
        <v>0</v>
      </c>
      <c r="G127" s="34">
        <v>0</v>
      </c>
      <c r="H127" s="5">
        <v>1</v>
      </c>
    </row>
    <row r="128" spans="2:8" x14ac:dyDescent="0.25">
      <c r="B128" s="280" t="s">
        <v>5</v>
      </c>
      <c r="C128" s="313">
        <v>3177</v>
      </c>
      <c r="D128" s="34">
        <v>0</v>
      </c>
      <c r="E128" s="34">
        <v>0</v>
      </c>
      <c r="F128" s="34">
        <v>0</v>
      </c>
      <c r="G128" s="34">
        <v>0</v>
      </c>
      <c r="H128" s="5">
        <v>1</v>
      </c>
    </row>
    <row r="129" spans="2:8" x14ac:dyDescent="0.25">
      <c r="B129" s="280" t="s">
        <v>5</v>
      </c>
      <c r="C129" s="313">
        <v>954</v>
      </c>
      <c r="D129" s="34">
        <v>0</v>
      </c>
      <c r="E129" s="34">
        <v>0</v>
      </c>
      <c r="F129" s="34">
        <v>0</v>
      </c>
      <c r="G129" s="34">
        <v>0</v>
      </c>
      <c r="H129" s="5">
        <v>1</v>
      </c>
    </row>
    <row r="130" spans="2:8" x14ac:dyDescent="0.25">
      <c r="B130" s="280" t="s">
        <v>5</v>
      </c>
      <c r="C130" s="313">
        <v>4086</v>
      </c>
      <c r="D130" s="34">
        <v>0</v>
      </c>
      <c r="E130" s="34">
        <v>0</v>
      </c>
      <c r="F130" s="34">
        <v>0</v>
      </c>
      <c r="G130" s="34">
        <v>0</v>
      </c>
      <c r="H130" s="5">
        <v>1</v>
      </c>
    </row>
    <row r="131" spans="2:8" x14ac:dyDescent="0.25">
      <c r="B131" s="280" t="s">
        <v>5</v>
      </c>
      <c r="C131" s="313">
        <v>2804</v>
      </c>
      <c r="D131" s="34">
        <v>0</v>
      </c>
      <c r="E131" s="34">
        <v>0</v>
      </c>
      <c r="F131" s="34">
        <v>0</v>
      </c>
      <c r="G131" s="34">
        <v>0</v>
      </c>
      <c r="H131" s="5">
        <v>1</v>
      </c>
    </row>
    <row r="132" spans="2:8" x14ac:dyDescent="0.25">
      <c r="B132" s="280" t="s">
        <v>5</v>
      </c>
      <c r="C132" s="313">
        <v>2307</v>
      </c>
      <c r="D132" s="34">
        <v>0</v>
      </c>
      <c r="E132" s="34">
        <v>0</v>
      </c>
      <c r="F132" s="34">
        <v>0</v>
      </c>
      <c r="G132" s="34">
        <v>0</v>
      </c>
      <c r="H132" s="5">
        <v>1</v>
      </c>
    </row>
    <row r="133" spans="2:8" x14ac:dyDescent="0.25">
      <c r="B133" s="280" t="s">
        <v>5</v>
      </c>
      <c r="C133" s="313">
        <v>3459</v>
      </c>
      <c r="D133" s="34">
        <v>0</v>
      </c>
      <c r="E133" s="34">
        <v>0</v>
      </c>
      <c r="F133" s="34">
        <v>0</v>
      </c>
      <c r="G133" s="34">
        <v>0</v>
      </c>
      <c r="H133" s="5">
        <v>1</v>
      </c>
    </row>
    <row r="134" spans="2:8" x14ac:dyDescent="0.25">
      <c r="B134" s="280" t="s">
        <v>5</v>
      </c>
      <c r="C134" s="313">
        <v>2278</v>
      </c>
      <c r="D134" s="34">
        <v>0</v>
      </c>
      <c r="E134" s="34">
        <v>0</v>
      </c>
      <c r="F134" s="34">
        <v>0</v>
      </c>
      <c r="G134" s="34">
        <v>0</v>
      </c>
      <c r="H134" s="5">
        <v>1</v>
      </c>
    </row>
    <row r="135" spans="2:8" x14ac:dyDescent="0.25">
      <c r="B135" s="280" t="s">
        <v>5</v>
      </c>
      <c r="C135" s="313">
        <v>3896</v>
      </c>
      <c r="D135" s="34">
        <v>0</v>
      </c>
      <c r="E135" s="34">
        <v>0</v>
      </c>
      <c r="F135" s="34">
        <v>0</v>
      </c>
      <c r="G135" s="34">
        <v>0</v>
      </c>
      <c r="H135" s="5">
        <v>1</v>
      </c>
    </row>
    <row r="136" spans="2:8" x14ac:dyDescent="0.25">
      <c r="B136" s="280" t="s">
        <v>5</v>
      </c>
      <c r="C136" s="313">
        <v>1990</v>
      </c>
      <c r="D136" s="34">
        <v>0</v>
      </c>
      <c r="E136" s="34">
        <v>0</v>
      </c>
      <c r="F136" s="34">
        <v>0</v>
      </c>
      <c r="G136" s="34">
        <v>0</v>
      </c>
      <c r="H136" s="5">
        <v>1</v>
      </c>
    </row>
    <row r="137" spans="2:8" x14ac:dyDescent="0.25">
      <c r="B137" s="280" t="s">
        <v>5</v>
      </c>
      <c r="C137" s="313">
        <v>3775</v>
      </c>
      <c r="D137" s="34">
        <v>0</v>
      </c>
      <c r="E137" s="34">
        <v>0</v>
      </c>
      <c r="F137" s="34">
        <v>0</v>
      </c>
      <c r="G137" s="34">
        <v>0</v>
      </c>
      <c r="H137" s="5">
        <v>1</v>
      </c>
    </row>
    <row r="138" spans="2:8" x14ac:dyDescent="0.25">
      <c r="B138" s="280" t="s">
        <v>5</v>
      </c>
      <c r="C138" s="313">
        <v>2527</v>
      </c>
      <c r="D138" s="34">
        <v>0</v>
      </c>
      <c r="E138" s="34">
        <v>0</v>
      </c>
      <c r="F138" s="34">
        <v>0</v>
      </c>
      <c r="G138" s="34">
        <v>0</v>
      </c>
      <c r="H138" s="5">
        <v>1</v>
      </c>
    </row>
    <row r="139" spans="2:8" x14ac:dyDescent="0.25">
      <c r="B139" s="280" t="s">
        <v>5</v>
      </c>
      <c r="C139" s="313">
        <v>2975</v>
      </c>
      <c r="D139" s="34">
        <v>0</v>
      </c>
      <c r="E139" s="34">
        <v>0</v>
      </c>
      <c r="F139" s="34">
        <v>0</v>
      </c>
      <c r="G139" s="34">
        <v>0</v>
      </c>
      <c r="H139" s="5">
        <v>1</v>
      </c>
    </row>
    <row r="140" spans="2:8" x14ac:dyDescent="0.25">
      <c r="B140" s="280" t="s">
        <v>5</v>
      </c>
      <c r="C140" s="313">
        <v>3865</v>
      </c>
      <c r="D140" s="34">
        <v>0</v>
      </c>
      <c r="E140" s="34">
        <v>0</v>
      </c>
      <c r="F140" s="34">
        <v>0</v>
      </c>
      <c r="G140" s="34">
        <v>0</v>
      </c>
      <c r="H140" s="5">
        <v>1</v>
      </c>
    </row>
    <row r="141" spans="2:8" x14ac:dyDescent="0.25">
      <c r="B141" s="280" t="s">
        <v>5</v>
      </c>
      <c r="C141" s="313">
        <v>2836</v>
      </c>
      <c r="D141" s="34">
        <v>0</v>
      </c>
      <c r="E141" s="34">
        <v>0</v>
      </c>
      <c r="F141" s="34">
        <v>0</v>
      </c>
      <c r="G141" s="34">
        <v>0</v>
      </c>
      <c r="H141" s="5">
        <v>1</v>
      </c>
    </row>
    <row r="142" spans="2:8" x14ac:dyDescent="0.25">
      <c r="B142" s="280" t="s">
        <v>5</v>
      </c>
      <c r="C142" s="313">
        <v>2256</v>
      </c>
      <c r="D142" s="34">
        <v>0</v>
      </c>
      <c r="E142" s="34">
        <v>0</v>
      </c>
      <c r="F142" s="34">
        <v>0</v>
      </c>
      <c r="G142" s="34">
        <v>0</v>
      </c>
      <c r="H142" s="5">
        <v>1</v>
      </c>
    </row>
    <row r="143" spans="2:8" x14ac:dyDescent="0.25">
      <c r="B143" s="280" t="s">
        <v>5</v>
      </c>
      <c r="C143" s="313">
        <v>4565</v>
      </c>
      <c r="D143" s="34">
        <v>0</v>
      </c>
      <c r="E143" s="34">
        <v>0</v>
      </c>
      <c r="F143" s="34">
        <v>0</v>
      </c>
      <c r="G143" s="34">
        <v>0</v>
      </c>
      <c r="H143" s="5">
        <v>1</v>
      </c>
    </row>
    <row r="144" spans="2:8" x14ac:dyDescent="0.25">
      <c r="B144" s="280" t="s">
        <v>5</v>
      </c>
      <c r="C144" s="313">
        <v>3141</v>
      </c>
      <c r="D144" s="34">
        <v>0</v>
      </c>
      <c r="E144" s="34">
        <v>0</v>
      </c>
      <c r="F144" s="34">
        <v>0</v>
      </c>
      <c r="G144" s="34">
        <v>0</v>
      </c>
      <c r="H144" s="5">
        <v>1</v>
      </c>
    </row>
    <row r="145" spans="2:8" x14ac:dyDescent="0.25">
      <c r="B145" s="280" t="s">
        <v>5</v>
      </c>
      <c r="C145" s="313">
        <v>3573</v>
      </c>
      <c r="D145" s="34">
        <v>0</v>
      </c>
      <c r="E145" s="34">
        <v>0</v>
      </c>
      <c r="F145" s="34">
        <v>0</v>
      </c>
      <c r="G145" s="34">
        <v>0</v>
      </c>
      <c r="H145" s="5">
        <v>1</v>
      </c>
    </row>
    <row r="146" spans="2:8" x14ac:dyDescent="0.25">
      <c r="B146" s="280" t="s">
        <v>5</v>
      </c>
      <c r="C146" s="313">
        <v>4691</v>
      </c>
      <c r="D146" s="34">
        <v>0</v>
      </c>
      <c r="E146" s="34">
        <v>0</v>
      </c>
      <c r="F146" s="34">
        <v>0</v>
      </c>
      <c r="G146" s="34">
        <v>0</v>
      </c>
      <c r="H146" s="5">
        <v>1</v>
      </c>
    </row>
    <row r="147" spans="2:8" x14ac:dyDescent="0.25">
      <c r="B147" s="280" t="s">
        <v>5</v>
      </c>
      <c r="C147" s="313">
        <v>3784</v>
      </c>
      <c r="D147" s="34">
        <v>0</v>
      </c>
      <c r="E147" s="34">
        <v>0</v>
      </c>
      <c r="F147" s="34">
        <v>0</v>
      </c>
      <c r="G147" s="34">
        <v>0</v>
      </c>
      <c r="H147" s="5">
        <v>1</v>
      </c>
    </row>
    <row r="148" spans="2:8" x14ac:dyDescent="0.25">
      <c r="B148" s="280" t="s">
        <v>5</v>
      </c>
      <c r="C148" s="313">
        <v>1690</v>
      </c>
      <c r="D148" s="34">
        <v>0</v>
      </c>
      <c r="E148" s="34">
        <v>0</v>
      </c>
      <c r="F148" s="34">
        <v>0</v>
      </c>
      <c r="G148" s="34">
        <v>0</v>
      </c>
      <c r="H148" s="5">
        <v>1</v>
      </c>
    </row>
    <row r="149" spans="2:8" x14ac:dyDescent="0.25">
      <c r="B149" s="280" t="s">
        <v>5</v>
      </c>
      <c r="C149" s="313">
        <v>3255</v>
      </c>
      <c r="D149" s="34">
        <v>0</v>
      </c>
      <c r="E149" s="34">
        <v>0</v>
      </c>
      <c r="F149" s="34">
        <v>0</v>
      </c>
      <c r="G149" s="34">
        <v>0</v>
      </c>
      <c r="H149" s="5">
        <v>1</v>
      </c>
    </row>
    <row r="150" spans="2:8" x14ac:dyDescent="0.25">
      <c r="B150" s="280" t="s">
        <v>5</v>
      </c>
      <c r="C150" s="313">
        <v>1690</v>
      </c>
      <c r="D150" s="34">
        <v>0</v>
      </c>
      <c r="E150" s="34">
        <v>0</v>
      </c>
      <c r="F150" s="34">
        <v>0</v>
      </c>
      <c r="G150" s="34">
        <v>0</v>
      </c>
      <c r="H150" s="5">
        <v>1</v>
      </c>
    </row>
    <row r="151" spans="2:8" x14ac:dyDescent="0.25">
      <c r="B151" s="280" t="s">
        <v>5</v>
      </c>
      <c r="C151" s="313">
        <v>3363</v>
      </c>
      <c r="D151" s="34">
        <v>0</v>
      </c>
      <c r="E151" s="34">
        <v>0</v>
      </c>
      <c r="F151" s="34">
        <v>0</v>
      </c>
      <c r="G151" s="34">
        <v>0</v>
      </c>
      <c r="H151" s="5">
        <v>1</v>
      </c>
    </row>
    <row r="152" spans="2:8" x14ac:dyDescent="0.25">
      <c r="B152" s="280" t="s">
        <v>5</v>
      </c>
      <c r="C152" s="313">
        <v>2309</v>
      </c>
      <c r="D152" s="34">
        <v>0</v>
      </c>
      <c r="E152" s="34">
        <v>0</v>
      </c>
      <c r="F152" s="34">
        <v>0</v>
      </c>
      <c r="G152" s="34">
        <v>0</v>
      </c>
      <c r="H152" s="5">
        <v>1</v>
      </c>
    </row>
    <row r="153" spans="2:8" ht="15.75" thickBot="1" x14ac:dyDescent="0.3">
      <c r="B153" s="281" t="s">
        <v>5</v>
      </c>
      <c r="C153" s="646">
        <v>2742</v>
      </c>
      <c r="D153" s="148">
        <v>0</v>
      </c>
      <c r="E153" s="148">
        <v>0</v>
      </c>
      <c r="F153" s="148">
        <v>0</v>
      </c>
      <c r="G153" s="148">
        <v>0</v>
      </c>
      <c r="H153" s="635">
        <v>1</v>
      </c>
    </row>
  </sheetData>
  <mergeCells count="12">
    <mergeCell ref="J2:R3"/>
    <mergeCell ref="J31:K31"/>
    <mergeCell ref="J39:K39"/>
    <mergeCell ref="D2:H2"/>
    <mergeCell ref="P15:R15"/>
    <mergeCell ref="N16:O16"/>
    <mergeCell ref="P16:R16"/>
    <mergeCell ref="J40:K40"/>
    <mergeCell ref="J41:K41"/>
    <mergeCell ref="M10:Q10"/>
    <mergeCell ref="J28:R29"/>
    <mergeCell ref="J5:R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AED9-4AE4-4935-B76C-65C4A9EF5714}">
  <dimension ref="B1:N153"/>
  <sheetViews>
    <sheetView workbookViewId="0">
      <selection activeCell="I27" sqref="I27"/>
    </sheetView>
  </sheetViews>
  <sheetFormatPr defaultRowHeight="15" x14ac:dyDescent="0.25"/>
  <cols>
    <col min="1" max="1" width="4.44140625" style="1" customWidth="1"/>
    <col min="2" max="2" width="3.44140625" style="1" customWidth="1"/>
    <col min="3" max="3" width="9.33203125" style="1" bestFit="1" customWidth="1"/>
    <col min="4" max="4" width="24.6640625" style="1" bestFit="1" customWidth="1"/>
    <col min="5" max="5" width="8.88671875" style="1"/>
    <col min="6" max="6" width="13.44140625" style="1" bestFit="1" customWidth="1"/>
    <col min="7" max="7" width="9.88671875" style="1" bestFit="1" customWidth="1"/>
    <col min="8" max="8" width="11.21875" style="1" bestFit="1" customWidth="1"/>
    <col min="9" max="10" width="8.88671875" style="1"/>
    <col min="11" max="11" width="10.33203125" style="1" bestFit="1" customWidth="1"/>
    <col min="12" max="12" width="9.33203125" style="1" bestFit="1" customWidth="1"/>
    <col min="13" max="13" width="9.88671875" style="1" bestFit="1" customWidth="1"/>
    <col min="14" max="14" width="9.77734375" style="1" bestFit="1" customWidth="1"/>
    <col min="15" max="16384" width="8.88671875" style="1"/>
  </cols>
  <sheetData>
    <row r="1" spans="2:14" ht="15.75" thickBot="1" x14ac:dyDescent="0.3"/>
    <row r="2" spans="2:14" ht="15.75" thickBot="1" x14ac:dyDescent="0.3">
      <c r="C2" s="1" t="s">
        <v>121</v>
      </c>
      <c r="D2" s="353" t="s">
        <v>147</v>
      </c>
      <c r="F2" s="865" t="s">
        <v>177</v>
      </c>
      <c r="G2" s="866"/>
      <c r="H2" s="866"/>
      <c r="I2" s="866"/>
      <c r="J2" s="866"/>
      <c r="K2" s="866"/>
      <c r="L2" s="866"/>
      <c r="M2" s="866"/>
      <c r="N2" s="867"/>
    </row>
    <row r="3" spans="2:14" ht="15.75" thickBot="1" x14ac:dyDescent="0.3">
      <c r="C3" s="130" t="s">
        <v>6</v>
      </c>
      <c r="D3" s="130" t="s">
        <v>146</v>
      </c>
      <c r="F3" s="868"/>
      <c r="G3" s="869"/>
      <c r="H3" s="869"/>
      <c r="I3" s="869"/>
      <c r="J3" s="869"/>
      <c r="K3" s="869"/>
      <c r="L3" s="869"/>
      <c r="M3" s="869"/>
      <c r="N3" s="870"/>
    </row>
    <row r="4" spans="2:14" ht="15.75" thickBot="1" x14ac:dyDescent="0.3">
      <c r="B4" s="278" t="s">
        <v>27</v>
      </c>
      <c r="C4" s="279">
        <v>1625</v>
      </c>
      <c r="D4" s="147">
        <v>1</v>
      </c>
    </row>
    <row r="5" spans="2:14" ht="15.75" thickBot="1" x14ac:dyDescent="0.3">
      <c r="B5" s="280" t="s">
        <v>27</v>
      </c>
      <c r="C5" s="275">
        <v>3264</v>
      </c>
      <c r="D5" s="5">
        <v>1</v>
      </c>
      <c r="F5" s="795" t="s">
        <v>150</v>
      </c>
      <c r="G5" s="796"/>
      <c r="H5" s="796"/>
      <c r="I5" s="796"/>
      <c r="J5" s="796"/>
      <c r="K5" s="796"/>
      <c r="L5" s="796"/>
      <c r="M5" s="796"/>
      <c r="N5" s="797"/>
    </row>
    <row r="6" spans="2:14" ht="15.75" thickBot="1" x14ac:dyDescent="0.3">
      <c r="B6" s="280" t="s">
        <v>27</v>
      </c>
      <c r="C6" s="275">
        <v>2158</v>
      </c>
      <c r="D6" s="5">
        <v>1</v>
      </c>
    </row>
    <row r="7" spans="2:14" ht="15.75" thickBot="1" x14ac:dyDescent="0.3">
      <c r="B7" s="280" t="s">
        <v>27</v>
      </c>
      <c r="C7" s="275">
        <v>2242</v>
      </c>
      <c r="D7" s="5">
        <v>1</v>
      </c>
      <c r="F7" s="231" t="s">
        <v>87</v>
      </c>
      <c r="G7" s="232"/>
      <c r="H7" s="265"/>
      <c r="I7" s="265"/>
      <c r="J7" s="265"/>
      <c r="K7" s="265"/>
      <c r="L7" s="288"/>
      <c r="M7" s="288"/>
      <c r="N7" s="230" t="s">
        <v>110</v>
      </c>
    </row>
    <row r="8" spans="2:14" x14ac:dyDescent="0.25">
      <c r="B8" s="280" t="s">
        <v>27</v>
      </c>
      <c r="C8" s="275">
        <v>1938</v>
      </c>
      <c r="D8" s="5">
        <v>1</v>
      </c>
      <c r="F8" s="226" t="s">
        <v>88</v>
      </c>
      <c r="G8" s="147">
        <v>0.197809624679954</v>
      </c>
      <c r="H8" s="267"/>
      <c r="I8" s="267"/>
      <c r="J8" s="267"/>
      <c r="K8" s="267"/>
      <c r="N8" s="92" t="s">
        <v>111</v>
      </c>
    </row>
    <row r="9" spans="2:14" ht="15.75" thickBot="1" x14ac:dyDescent="0.3">
      <c r="B9" s="280" t="s">
        <v>27</v>
      </c>
      <c r="C9" s="275">
        <v>2259</v>
      </c>
      <c r="D9" s="5">
        <v>1</v>
      </c>
      <c r="F9" s="89" t="s">
        <v>89</v>
      </c>
      <c r="G9" s="86">
        <v>3.9128647616024262E-2</v>
      </c>
      <c r="H9" s="267"/>
      <c r="I9" s="267"/>
      <c r="J9" s="267"/>
      <c r="K9" s="267"/>
      <c r="N9" s="92"/>
    </row>
    <row r="10" spans="2:14" ht="15.75" thickBot="1" x14ac:dyDescent="0.3">
      <c r="B10" s="280" t="s">
        <v>27</v>
      </c>
      <c r="C10" s="275">
        <v>1282</v>
      </c>
      <c r="D10" s="5">
        <v>1</v>
      </c>
      <c r="F10" s="225" t="s">
        <v>90</v>
      </c>
      <c r="G10" s="88">
        <v>3.2636273613429828E-2</v>
      </c>
      <c r="H10" s="267"/>
      <c r="I10" s="759" t="s">
        <v>172</v>
      </c>
      <c r="J10" s="760"/>
      <c r="K10" s="760"/>
      <c r="L10" s="760"/>
      <c r="M10" s="761"/>
      <c r="N10" s="92"/>
    </row>
    <row r="11" spans="2:14" x14ac:dyDescent="0.25">
      <c r="B11" s="280" t="s">
        <v>27</v>
      </c>
      <c r="C11" s="275">
        <v>3225</v>
      </c>
      <c r="D11" s="5">
        <v>1</v>
      </c>
      <c r="F11" s="258" t="s">
        <v>58</v>
      </c>
      <c r="G11" s="259">
        <v>1286.2128270377482</v>
      </c>
      <c r="H11" s="267"/>
      <c r="I11" s="267"/>
      <c r="J11" s="267"/>
      <c r="K11" s="267"/>
      <c r="N11" s="92"/>
    </row>
    <row r="12" spans="2:14" ht="15.75" thickBot="1" x14ac:dyDescent="0.3">
      <c r="B12" s="280" t="s">
        <v>27</v>
      </c>
      <c r="C12" s="275">
        <v>2551</v>
      </c>
      <c r="D12" s="5">
        <v>1</v>
      </c>
      <c r="F12" s="97" t="s">
        <v>91</v>
      </c>
      <c r="G12" s="151">
        <v>150</v>
      </c>
      <c r="H12" s="267"/>
      <c r="I12" s="267"/>
      <c r="J12" s="267"/>
      <c r="K12" s="267"/>
      <c r="L12" s="267"/>
      <c r="M12" s="267"/>
      <c r="N12" s="263"/>
    </row>
    <row r="13" spans="2:14" ht="15.75" thickBot="1" x14ac:dyDescent="0.3">
      <c r="B13" s="280" t="s">
        <v>27</v>
      </c>
      <c r="C13" s="275">
        <v>1550</v>
      </c>
      <c r="D13" s="5">
        <v>1</v>
      </c>
      <c r="F13" s="266" t="s">
        <v>92</v>
      </c>
      <c r="G13" s="267"/>
      <c r="H13" s="267"/>
      <c r="I13" s="267"/>
      <c r="J13" s="267"/>
      <c r="K13" s="267"/>
      <c r="L13" s="267"/>
      <c r="M13" s="267"/>
      <c r="N13" s="263"/>
    </row>
    <row r="14" spans="2:14" ht="15.75" thickBot="1" x14ac:dyDescent="0.3">
      <c r="B14" s="280" t="s">
        <v>27</v>
      </c>
      <c r="C14" s="275">
        <v>1944</v>
      </c>
      <c r="D14" s="5">
        <v>1</v>
      </c>
      <c r="F14" s="238"/>
      <c r="G14" s="239" t="s">
        <v>93</v>
      </c>
      <c r="H14" s="239" t="s">
        <v>94</v>
      </c>
      <c r="I14" s="260" t="s">
        <v>95</v>
      </c>
      <c r="J14" s="240" t="s">
        <v>96</v>
      </c>
      <c r="K14" s="296" t="s">
        <v>97</v>
      </c>
      <c r="L14" s="267"/>
      <c r="M14" s="298" t="s">
        <v>136</v>
      </c>
      <c r="N14" s="263"/>
    </row>
    <row r="15" spans="2:14" ht="15.75" thickBot="1" x14ac:dyDescent="0.3">
      <c r="B15" s="280" t="s">
        <v>27</v>
      </c>
      <c r="C15" s="275">
        <v>2372</v>
      </c>
      <c r="D15" s="5">
        <v>1</v>
      </c>
      <c r="F15" s="266" t="s">
        <v>98</v>
      </c>
      <c r="G15" s="1">
        <v>1</v>
      </c>
      <c r="H15" s="1">
        <v>9970500.9807408154</v>
      </c>
      <c r="I15" s="271">
        <v>9970500.9807408154</v>
      </c>
      <c r="J15" s="256">
        <v>6.0268628394464008</v>
      </c>
      <c r="K15" s="297">
        <v>1.5248512751558512E-2</v>
      </c>
      <c r="L15" s="760" t="s">
        <v>117</v>
      </c>
      <c r="M15" s="760"/>
      <c r="N15" s="761"/>
    </row>
    <row r="16" spans="2:14" ht="16.5" thickBot="1" x14ac:dyDescent="0.3">
      <c r="B16" s="280" t="s">
        <v>27</v>
      </c>
      <c r="C16" s="275">
        <v>1792</v>
      </c>
      <c r="D16" s="5">
        <v>1</v>
      </c>
      <c r="F16" s="266" t="s">
        <v>99</v>
      </c>
      <c r="G16" s="1">
        <v>148</v>
      </c>
      <c r="H16" s="1">
        <v>244842828.59259254</v>
      </c>
      <c r="I16" s="272">
        <v>1654343.4364364361</v>
      </c>
      <c r="J16" s="816" t="s">
        <v>100</v>
      </c>
      <c r="K16" s="817"/>
      <c r="L16" s="819" t="s">
        <v>138</v>
      </c>
      <c r="M16" s="819"/>
      <c r="N16" s="820"/>
    </row>
    <row r="17" spans="2:14" ht="15.75" thickBot="1" x14ac:dyDescent="0.3">
      <c r="B17" s="280" t="s">
        <v>27</v>
      </c>
      <c r="C17" s="275">
        <v>1266</v>
      </c>
      <c r="D17" s="5">
        <v>1</v>
      </c>
      <c r="F17" s="268" t="s">
        <v>101</v>
      </c>
      <c r="G17" s="269">
        <v>149</v>
      </c>
      <c r="H17" s="269">
        <v>254813329.57333335</v>
      </c>
      <c r="I17" s="269"/>
      <c r="J17" s="269"/>
      <c r="K17" s="270"/>
      <c r="L17" s="267"/>
      <c r="M17" s="267"/>
      <c r="N17" s="263"/>
    </row>
    <row r="18" spans="2:14" ht="15.75" thickBot="1" x14ac:dyDescent="0.3">
      <c r="B18" s="281" t="s">
        <v>27</v>
      </c>
      <c r="C18" s="282">
        <v>2221</v>
      </c>
      <c r="D18" s="149">
        <v>1</v>
      </c>
      <c r="F18" s="266"/>
      <c r="G18" s="267"/>
      <c r="H18" s="267"/>
      <c r="I18" s="267"/>
      <c r="J18" s="267"/>
      <c r="K18" s="267"/>
      <c r="L18" s="267"/>
      <c r="M18" s="267"/>
      <c r="N18" s="263"/>
    </row>
    <row r="19" spans="2:14" x14ac:dyDescent="0.25">
      <c r="B19" s="278" t="s">
        <v>26</v>
      </c>
      <c r="C19" s="352">
        <v>4659</v>
      </c>
      <c r="D19" s="147">
        <v>-1</v>
      </c>
      <c r="F19" s="238"/>
      <c r="G19" s="239" t="s">
        <v>102</v>
      </c>
      <c r="H19" s="239" t="s">
        <v>58</v>
      </c>
      <c r="I19" s="239" t="s">
        <v>103</v>
      </c>
      <c r="J19" s="239" t="s">
        <v>104</v>
      </c>
      <c r="K19" s="239" t="s">
        <v>105</v>
      </c>
      <c r="L19" s="239" t="s">
        <v>106</v>
      </c>
      <c r="M19" s="239" t="s">
        <v>107</v>
      </c>
      <c r="N19" s="243" t="s">
        <v>108</v>
      </c>
    </row>
    <row r="20" spans="2:14" x14ac:dyDescent="0.25">
      <c r="B20" s="280" t="s">
        <v>26</v>
      </c>
      <c r="C20" s="350">
        <v>2399</v>
      </c>
      <c r="D20" s="5">
        <v>-1</v>
      </c>
      <c r="F20" s="244" t="s">
        <v>123</v>
      </c>
      <c r="G20" s="3">
        <v>2542.2962962962947</v>
      </c>
      <c r="H20" s="3">
        <v>175.03139593695155</v>
      </c>
      <c r="I20" s="3">
        <v>14.524801580237988</v>
      </c>
      <c r="J20" s="3">
        <v>2.848144734729549E-30</v>
      </c>
      <c r="K20" s="3">
        <v>2196.4128176966715</v>
      </c>
      <c r="L20" s="3">
        <v>2888.1797748959179</v>
      </c>
      <c r="M20" s="3">
        <v>2085.559511993702</v>
      </c>
      <c r="N20" s="26">
        <v>2999.0330805988874</v>
      </c>
    </row>
    <row r="21" spans="2:14" ht="15.75" thickBot="1" x14ac:dyDescent="0.3">
      <c r="B21" s="280" t="s">
        <v>26</v>
      </c>
      <c r="C21" s="350">
        <v>1164</v>
      </c>
      <c r="D21" s="5">
        <v>-1</v>
      </c>
      <c r="F21" s="306" t="s">
        <v>148</v>
      </c>
      <c r="G21" s="302">
        <v>-429.69629629629799</v>
      </c>
      <c r="H21" s="269">
        <v>175.03139593695153</v>
      </c>
      <c r="I21" s="269">
        <v>-2.4549669731885126</v>
      </c>
      <c r="J21" s="330">
        <v>1.5248512751558675E-2</v>
      </c>
      <c r="K21" s="269">
        <v>-775.57977489592099</v>
      </c>
      <c r="L21" s="269">
        <v>-83.812817696674927</v>
      </c>
      <c r="M21" s="269">
        <v>-886.43308059889057</v>
      </c>
      <c r="N21" s="270">
        <v>27.040488006294595</v>
      </c>
    </row>
    <row r="22" spans="2:14" ht="16.5" thickBot="1" x14ac:dyDescent="0.3">
      <c r="B22" s="280" t="s">
        <v>26</v>
      </c>
      <c r="C22" s="350">
        <v>3009</v>
      </c>
      <c r="D22" s="5">
        <v>-1</v>
      </c>
      <c r="F22"/>
      <c r="G22"/>
      <c r="H22"/>
      <c r="I22"/>
      <c r="J22"/>
      <c r="K22"/>
      <c r="L22"/>
      <c r="M22"/>
      <c r="N22"/>
    </row>
    <row r="23" spans="2:14" x14ac:dyDescent="0.25">
      <c r="B23" s="280" t="s">
        <v>26</v>
      </c>
      <c r="C23" s="350">
        <v>3664</v>
      </c>
      <c r="D23" s="5">
        <v>-1</v>
      </c>
      <c r="F23" s="859" t="s">
        <v>151</v>
      </c>
      <c r="G23" s="860"/>
      <c r="H23" s="860"/>
      <c r="I23" s="860"/>
      <c r="J23" s="860"/>
      <c r="K23" s="860"/>
      <c r="L23" s="860"/>
      <c r="M23" s="860"/>
      <c r="N23" s="861"/>
    </row>
    <row r="24" spans="2:14" ht="15.75" thickBot="1" x14ac:dyDescent="0.3">
      <c r="B24" s="280" t="s">
        <v>26</v>
      </c>
      <c r="C24" s="350">
        <v>3607</v>
      </c>
      <c r="D24" s="5">
        <v>-1</v>
      </c>
      <c r="F24" s="862"/>
      <c r="G24" s="863"/>
      <c r="H24" s="863"/>
      <c r="I24" s="863"/>
      <c r="J24" s="863"/>
      <c r="K24" s="863"/>
      <c r="L24" s="863"/>
      <c r="M24" s="863"/>
      <c r="N24" s="864"/>
    </row>
    <row r="25" spans="2:14" ht="15.75" thickBot="1" x14ac:dyDescent="0.3">
      <c r="B25" s="280" t="s">
        <v>26</v>
      </c>
      <c r="C25" s="350">
        <v>1825</v>
      </c>
      <c r="D25" s="5">
        <v>-1</v>
      </c>
    </row>
    <row r="26" spans="2:14" x14ac:dyDescent="0.25">
      <c r="B26" s="280" t="s">
        <v>26</v>
      </c>
      <c r="C26" s="350">
        <v>1315</v>
      </c>
      <c r="D26" s="5">
        <v>-1</v>
      </c>
      <c r="F26" s="871" t="s">
        <v>152</v>
      </c>
      <c r="G26" s="872"/>
    </row>
    <row r="27" spans="2:14" x14ac:dyDescent="0.25">
      <c r="B27" s="280" t="s">
        <v>26</v>
      </c>
      <c r="C27" s="350">
        <v>3789</v>
      </c>
      <c r="D27" s="5">
        <v>-1</v>
      </c>
      <c r="F27" s="94" t="s">
        <v>153</v>
      </c>
      <c r="G27" s="39">
        <f>COUNTIF(B4:B153,B6)</f>
        <v>15</v>
      </c>
    </row>
    <row r="28" spans="2:14" ht="15.75" thickBot="1" x14ac:dyDescent="0.3">
      <c r="B28" s="280" t="s">
        <v>26</v>
      </c>
      <c r="C28" s="350">
        <v>2801</v>
      </c>
      <c r="D28" s="5">
        <v>-1</v>
      </c>
      <c r="F28" s="354" t="s">
        <v>155</v>
      </c>
      <c r="G28" s="355">
        <f>COUNTIF(B4:B153,B114)</f>
        <v>135</v>
      </c>
    </row>
    <row r="29" spans="2:14" ht="15.75" thickBot="1" x14ac:dyDescent="0.3">
      <c r="B29" s="280" t="s">
        <v>26</v>
      </c>
      <c r="C29" s="350">
        <v>2833</v>
      </c>
      <c r="D29" s="5">
        <v>-1</v>
      </c>
    </row>
    <row r="30" spans="2:14" x14ac:dyDescent="0.25">
      <c r="B30" s="280" t="s">
        <v>26</v>
      </c>
      <c r="C30" s="350">
        <v>2709</v>
      </c>
      <c r="D30" s="5">
        <v>-1</v>
      </c>
      <c r="F30" s="873" t="s">
        <v>144</v>
      </c>
      <c r="G30" s="874"/>
    </row>
    <row r="31" spans="2:14" ht="15.75" thickBot="1" x14ac:dyDescent="0.3">
      <c r="B31" s="280" t="s">
        <v>26</v>
      </c>
      <c r="C31" s="350">
        <v>1571</v>
      </c>
      <c r="D31" s="5">
        <v>-1</v>
      </c>
      <c r="F31" s="857" t="s">
        <v>154</v>
      </c>
      <c r="G31" s="750"/>
    </row>
    <row r="32" spans="2:14" x14ac:dyDescent="0.25">
      <c r="B32" s="280" t="s">
        <v>26</v>
      </c>
      <c r="C32" s="350">
        <v>2830</v>
      </c>
      <c r="D32" s="5">
        <v>-1</v>
      </c>
    </row>
    <row r="33" spans="2:4" x14ac:dyDescent="0.25">
      <c r="B33" s="280" t="s">
        <v>26</v>
      </c>
      <c r="C33" s="350">
        <v>3445</v>
      </c>
      <c r="D33" s="5">
        <v>-1</v>
      </c>
    </row>
    <row r="34" spans="2:4" x14ac:dyDescent="0.25">
      <c r="B34" s="280" t="s">
        <v>26</v>
      </c>
      <c r="C34" s="350">
        <v>1243</v>
      </c>
      <c r="D34" s="5">
        <v>-1</v>
      </c>
    </row>
    <row r="35" spans="2:4" x14ac:dyDescent="0.25">
      <c r="B35" s="280" t="s">
        <v>26</v>
      </c>
      <c r="C35" s="350">
        <v>3412</v>
      </c>
      <c r="D35" s="5">
        <v>-1</v>
      </c>
    </row>
    <row r="36" spans="2:4" x14ac:dyDescent="0.25">
      <c r="B36" s="280" t="s">
        <v>26</v>
      </c>
      <c r="C36" s="350">
        <v>2574</v>
      </c>
      <c r="D36" s="5">
        <v>-1</v>
      </c>
    </row>
    <row r="37" spans="2:4" x14ac:dyDescent="0.25">
      <c r="B37" s="280" t="s">
        <v>26</v>
      </c>
      <c r="C37" s="350">
        <v>2288</v>
      </c>
      <c r="D37" s="5">
        <v>-1</v>
      </c>
    </row>
    <row r="38" spans="2:4" x14ac:dyDescent="0.25">
      <c r="B38" s="280" t="s">
        <v>26</v>
      </c>
      <c r="C38" s="350">
        <v>2235</v>
      </c>
      <c r="D38" s="5">
        <v>-1</v>
      </c>
    </row>
    <row r="39" spans="2:4" x14ac:dyDescent="0.25">
      <c r="B39" s="280" t="s">
        <v>26</v>
      </c>
      <c r="C39" s="350">
        <v>3360</v>
      </c>
      <c r="D39" s="5">
        <v>-1</v>
      </c>
    </row>
    <row r="40" spans="2:4" x14ac:dyDescent="0.25">
      <c r="B40" s="280" t="s">
        <v>26</v>
      </c>
      <c r="C40" s="350">
        <v>3010</v>
      </c>
      <c r="D40" s="5">
        <v>-1</v>
      </c>
    </row>
    <row r="41" spans="2:4" x14ac:dyDescent="0.25">
      <c r="B41" s="280" t="s">
        <v>26</v>
      </c>
      <c r="C41" s="350">
        <v>1674</v>
      </c>
      <c r="D41" s="5">
        <v>-1</v>
      </c>
    </row>
    <row r="42" spans="2:4" x14ac:dyDescent="0.25">
      <c r="B42" s="280" t="s">
        <v>26</v>
      </c>
      <c r="C42" s="350">
        <v>3638</v>
      </c>
      <c r="D42" s="5">
        <v>-1</v>
      </c>
    </row>
    <row r="43" spans="2:4" x14ac:dyDescent="0.25">
      <c r="B43" s="280" t="s">
        <v>26</v>
      </c>
      <c r="C43" s="350">
        <v>2883</v>
      </c>
      <c r="D43" s="5">
        <v>-1</v>
      </c>
    </row>
    <row r="44" spans="2:4" x14ac:dyDescent="0.25">
      <c r="B44" s="280" t="s">
        <v>26</v>
      </c>
      <c r="C44" s="350">
        <v>3201</v>
      </c>
      <c r="D44" s="5">
        <v>-1</v>
      </c>
    </row>
    <row r="45" spans="2:4" x14ac:dyDescent="0.25">
      <c r="B45" s="280" t="s">
        <v>26</v>
      </c>
      <c r="C45" s="350">
        <v>2096</v>
      </c>
      <c r="D45" s="5">
        <v>-1</v>
      </c>
    </row>
    <row r="46" spans="2:4" x14ac:dyDescent="0.25">
      <c r="B46" s="280" t="s">
        <v>26</v>
      </c>
      <c r="C46" s="350">
        <v>4818</v>
      </c>
      <c r="D46" s="5">
        <v>-1</v>
      </c>
    </row>
    <row r="47" spans="2:4" x14ac:dyDescent="0.25">
      <c r="B47" s="280" t="s">
        <v>26</v>
      </c>
      <c r="C47" s="350">
        <v>1533</v>
      </c>
      <c r="D47" s="5">
        <v>-1</v>
      </c>
    </row>
    <row r="48" spans="2:4" x14ac:dyDescent="0.25">
      <c r="B48" s="280" t="s">
        <v>26</v>
      </c>
      <c r="C48" s="350">
        <v>3048</v>
      </c>
      <c r="D48" s="5">
        <v>-1</v>
      </c>
    </row>
    <row r="49" spans="2:4" x14ac:dyDescent="0.25">
      <c r="B49" s="280" t="s">
        <v>26</v>
      </c>
      <c r="C49" s="350">
        <v>1973</v>
      </c>
      <c r="D49" s="5">
        <v>-1</v>
      </c>
    </row>
    <row r="50" spans="2:4" x14ac:dyDescent="0.25">
      <c r="B50" s="280" t="s">
        <v>26</v>
      </c>
      <c r="C50" s="350">
        <v>2176</v>
      </c>
      <c r="D50" s="5">
        <v>-1</v>
      </c>
    </row>
    <row r="51" spans="2:4" x14ac:dyDescent="0.25">
      <c r="B51" s="280" t="s">
        <v>26</v>
      </c>
      <c r="C51" s="350">
        <v>2951</v>
      </c>
      <c r="D51" s="5">
        <v>-1</v>
      </c>
    </row>
    <row r="52" spans="2:4" x14ac:dyDescent="0.25">
      <c r="B52" s="280" t="s">
        <v>26</v>
      </c>
      <c r="C52" s="350">
        <v>1624</v>
      </c>
      <c r="D52" s="5">
        <v>-1</v>
      </c>
    </row>
    <row r="53" spans="2:4" x14ac:dyDescent="0.25">
      <c r="B53" s="280" t="s">
        <v>26</v>
      </c>
      <c r="C53" s="350">
        <v>3723</v>
      </c>
      <c r="D53" s="5">
        <v>-1</v>
      </c>
    </row>
    <row r="54" spans="2:4" x14ac:dyDescent="0.25">
      <c r="B54" s="280" t="s">
        <v>26</v>
      </c>
      <c r="C54" s="350">
        <v>2071</v>
      </c>
      <c r="D54" s="5">
        <v>-1</v>
      </c>
    </row>
    <row r="55" spans="2:4" x14ac:dyDescent="0.25">
      <c r="B55" s="280" t="s">
        <v>26</v>
      </c>
      <c r="C55" s="350">
        <v>1659</v>
      </c>
      <c r="D55" s="5">
        <v>-1</v>
      </c>
    </row>
    <row r="56" spans="2:4" x14ac:dyDescent="0.25">
      <c r="B56" s="280" t="s">
        <v>26</v>
      </c>
      <c r="C56" s="350">
        <v>2898</v>
      </c>
      <c r="D56" s="5">
        <v>-1</v>
      </c>
    </row>
    <row r="57" spans="2:4" x14ac:dyDescent="0.25">
      <c r="B57" s="280" t="s">
        <v>26</v>
      </c>
      <c r="C57" s="350">
        <v>3663</v>
      </c>
      <c r="D57" s="5">
        <v>-1</v>
      </c>
    </row>
    <row r="58" spans="2:4" x14ac:dyDescent="0.25">
      <c r="B58" s="280" t="s">
        <v>26</v>
      </c>
      <c r="C58" s="350">
        <v>3976</v>
      </c>
      <c r="D58" s="5">
        <v>-1</v>
      </c>
    </row>
    <row r="59" spans="2:4" x14ac:dyDescent="0.25">
      <c r="B59" s="280" t="s">
        <v>26</v>
      </c>
      <c r="C59" s="350">
        <v>1778</v>
      </c>
      <c r="D59" s="5">
        <v>-1</v>
      </c>
    </row>
    <row r="60" spans="2:4" x14ac:dyDescent="0.25">
      <c r="B60" s="280" t="s">
        <v>26</v>
      </c>
      <c r="C60" s="350">
        <v>1056</v>
      </c>
      <c r="D60" s="5">
        <v>-1</v>
      </c>
    </row>
    <row r="61" spans="2:4" x14ac:dyDescent="0.25">
      <c r="B61" s="280" t="s">
        <v>26</v>
      </c>
      <c r="C61" s="350">
        <v>2874</v>
      </c>
      <c r="D61" s="5">
        <v>-1</v>
      </c>
    </row>
    <row r="62" spans="2:4" x14ac:dyDescent="0.25">
      <c r="B62" s="280" t="s">
        <v>26</v>
      </c>
      <c r="C62" s="350">
        <v>1962</v>
      </c>
      <c r="D62" s="5">
        <v>-1</v>
      </c>
    </row>
    <row r="63" spans="2:4" x14ac:dyDescent="0.25">
      <c r="B63" s="280" t="s">
        <v>26</v>
      </c>
      <c r="C63" s="350">
        <v>2435</v>
      </c>
      <c r="D63" s="5">
        <v>-1</v>
      </c>
    </row>
    <row r="64" spans="2:4" x14ac:dyDescent="0.25">
      <c r="B64" s="280" t="s">
        <v>26</v>
      </c>
      <c r="C64" s="350">
        <v>4353</v>
      </c>
      <c r="D64" s="5">
        <v>-1</v>
      </c>
    </row>
    <row r="65" spans="2:4" x14ac:dyDescent="0.25">
      <c r="B65" s="280" t="s">
        <v>26</v>
      </c>
      <c r="C65" s="350">
        <v>3036</v>
      </c>
      <c r="D65" s="5">
        <v>-1</v>
      </c>
    </row>
    <row r="66" spans="2:4" x14ac:dyDescent="0.25">
      <c r="B66" s="280" t="s">
        <v>26</v>
      </c>
      <c r="C66" s="350">
        <v>2120</v>
      </c>
      <c r="D66" s="5">
        <v>-1</v>
      </c>
    </row>
    <row r="67" spans="2:4" x14ac:dyDescent="0.25">
      <c r="B67" s="280" t="s">
        <v>26</v>
      </c>
      <c r="C67" s="350">
        <v>2536</v>
      </c>
      <c r="D67" s="5">
        <v>-1</v>
      </c>
    </row>
    <row r="68" spans="2:4" x14ac:dyDescent="0.25">
      <c r="B68" s="280" t="s">
        <v>26</v>
      </c>
      <c r="C68" s="350">
        <v>1667</v>
      </c>
      <c r="D68" s="5">
        <v>-1</v>
      </c>
    </row>
    <row r="69" spans="2:4" x14ac:dyDescent="0.25">
      <c r="B69" s="280" t="s">
        <v>26</v>
      </c>
      <c r="C69" s="350">
        <v>1457</v>
      </c>
      <c r="D69" s="5">
        <v>-1</v>
      </c>
    </row>
    <row r="70" spans="2:4" x14ac:dyDescent="0.25">
      <c r="B70" s="280" t="s">
        <v>26</v>
      </c>
      <c r="C70" s="350">
        <v>4612</v>
      </c>
      <c r="D70" s="5">
        <v>-1</v>
      </c>
    </row>
    <row r="71" spans="2:4" x14ac:dyDescent="0.25">
      <c r="B71" s="280" t="s">
        <v>26</v>
      </c>
      <c r="C71" s="350">
        <v>1437</v>
      </c>
      <c r="D71" s="5">
        <v>-1</v>
      </c>
    </row>
    <row r="72" spans="2:4" x14ac:dyDescent="0.25">
      <c r="B72" s="280" t="s">
        <v>26</v>
      </c>
      <c r="C72" s="350">
        <v>3491</v>
      </c>
      <c r="D72" s="5">
        <v>-1</v>
      </c>
    </row>
    <row r="73" spans="2:4" x14ac:dyDescent="0.25">
      <c r="B73" s="280" t="s">
        <v>26</v>
      </c>
      <c r="C73" s="350">
        <v>2535</v>
      </c>
      <c r="D73" s="5">
        <v>-1</v>
      </c>
    </row>
    <row r="74" spans="2:4" x14ac:dyDescent="0.25">
      <c r="B74" s="280" t="s">
        <v>26</v>
      </c>
      <c r="C74" s="350">
        <v>1861</v>
      </c>
      <c r="D74" s="5">
        <v>-1</v>
      </c>
    </row>
    <row r="75" spans="2:4" x14ac:dyDescent="0.25">
      <c r="B75" s="280" t="s">
        <v>26</v>
      </c>
      <c r="C75" s="350">
        <v>3350</v>
      </c>
      <c r="D75" s="5">
        <v>-1</v>
      </c>
    </row>
    <row r="76" spans="2:4" x14ac:dyDescent="0.25">
      <c r="B76" s="280" t="s">
        <v>26</v>
      </c>
      <c r="C76" s="350">
        <v>3908</v>
      </c>
      <c r="D76" s="5">
        <v>-1</v>
      </c>
    </row>
    <row r="77" spans="2:4" x14ac:dyDescent="0.25">
      <c r="B77" s="280" t="s">
        <v>26</v>
      </c>
      <c r="C77" s="350">
        <v>2627</v>
      </c>
      <c r="D77" s="5">
        <v>-1</v>
      </c>
    </row>
    <row r="78" spans="2:4" x14ac:dyDescent="0.25">
      <c r="B78" s="280" t="s">
        <v>26</v>
      </c>
      <c r="C78" s="350">
        <v>2297</v>
      </c>
      <c r="D78" s="5">
        <v>-1</v>
      </c>
    </row>
    <row r="79" spans="2:4" x14ac:dyDescent="0.25">
      <c r="B79" s="280" t="s">
        <v>26</v>
      </c>
      <c r="C79" s="350">
        <v>2250</v>
      </c>
      <c r="D79" s="5">
        <v>-1</v>
      </c>
    </row>
    <row r="80" spans="2:4" x14ac:dyDescent="0.25">
      <c r="B80" s="280" t="s">
        <v>26</v>
      </c>
      <c r="C80" s="350">
        <v>1491</v>
      </c>
      <c r="D80" s="5">
        <v>-1</v>
      </c>
    </row>
    <row r="81" spans="2:4" x14ac:dyDescent="0.25">
      <c r="B81" s="280" t="s">
        <v>26</v>
      </c>
      <c r="C81" s="350">
        <v>2344</v>
      </c>
      <c r="D81" s="5">
        <v>-1</v>
      </c>
    </row>
    <row r="82" spans="2:4" x14ac:dyDescent="0.25">
      <c r="B82" s="280" t="s">
        <v>26</v>
      </c>
      <c r="C82" s="350">
        <v>2384</v>
      </c>
      <c r="D82" s="5">
        <v>-1</v>
      </c>
    </row>
    <row r="83" spans="2:4" x14ac:dyDescent="0.25">
      <c r="B83" s="280" t="s">
        <v>26</v>
      </c>
      <c r="C83" s="350">
        <v>2324</v>
      </c>
      <c r="D83" s="5">
        <v>-1</v>
      </c>
    </row>
    <row r="84" spans="2:4" x14ac:dyDescent="0.25">
      <c r="B84" s="280" t="s">
        <v>26</v>
      </c>
      <c r="C84" s="350">
        <v>3331</v>
      </c>
      <c r="D84" s="5">
        <v>-1</v>
      </c>
    </row>
    <row r="85" spans="2:4" x14ac:dyDescent="0.25">
      <c r="B85" s="280" t="s">
        <v>26</v>
      </c>
      <c r="C85" s="350">
        <v>1325</v>
      </c>
      <c r="D85" s="5">
        <v>-1</v>
      </c>
    </row>
    <row r="86" spans="2:4" x14ac:dyDescent="0.25">
      <c r="B86" s="280" t="s">
        <v>26</v>
      </c>
      <c r="C86" s="350">
        <v>5111</v>
      </c>
      <c r="D86" s="5">
        <v>-1</v>
      </c>
    </row>
    <row r="87" spans="2:4" x14ac:dyDescent="0.25">
      <c r="B87" s="280" t="s">
        <v>26</v>
      </c>
      <c r="C87" s="350">
        <v>1377</v>
      </c>
      <c r="D87" s="5">
        <v>-1</v>
      </c>
    </row>
    <row r="88" spans="2:4" x14ac:dyDescent="0.25">
      <c r="B88" s="280" t="s">
        <v>26</v>
      </c>
      <c r="C88" s="350">
        <v>1722</v>
      </c>
      <c r="D88" s="5">
        <v>-1</v>
      </c>
    </row>
    <row r="89" spans="2:4" x14ac:dyDescent="0.25">
      <c r="B89" s="280" t="s">
        <v>26</v>
      </c>
      <c r="C89" s="350">
        <v>2946</v>
      </c>
      <c r="D89" s="5">
        <v>-1</v>
      </c>
    </row>
    <row r="90" spans="2:4" x14ac:dyDescent="0.25">
      <c r="B90" s="280" t="s">
        <v>26</v>
      </c>
      <c r="C90" s="350">
        <v>5184</v>
      </c>
      <c r="D90" s="5">
        <v>-1</v>
      </c>
    </row>
    <row r="91" spans="2:4" x14ac:dyDescent="0.25">
      <c r="B91" s="280" t="s">
        <v>26</v>
      </c>
      <c r="C91" s="350">
        <v>1370</v>
      </c>
      <c r="D91" s="5">
        <v>-1</v>
      </c>
    </row>
    <row r="92" spans="2:4" x14ac:dyDescent="0.25">
      <c r="B92" s="280" t="s">
        <v>26</v>
      </c>
      <c r="C92" s="350">
        <v>3330</v>
      </c>
      <c r="D92" s="5">
        <v>-1</v>
      </c>
    </row>
    <row r="93" spans="2:4" x14ac:dyDescent="0.25">
      <c r="B93" s="280" t="s">
        <v>26</v>
      </c>
      <c r="C93" s="350">
        <v>2736</v>
      </c>
      <c r="D93" s="5">
        <v>-1</v>
      </c>
    </row>
    <row r="94" spans="2:4" x14ac:dyDescent="0.25">
      <c r="B94" s="280" t="s">
        <v>26</v>
      </c>
      <c r="C94" s="350">
        <v>2009</v>
      </c>
      <c r="D94" s="5">
        <v>-1</v>
      </c>
    </row>
    <row r="95" spans="2:4" x14ac:dyDescent="0.25">
      <c r="B95" s="280" t="s">
        <v>26</v>
      </c>
      <c r="C95" s="350">
        <v>3470</v>
      </c>
      <c r="D95" s="5">
        <v>-1</v>
      </c>
    </row>
    <row r="96" spans="2:4" x14ac:dyDescent="0.25">
      <c r="B96" s="280" t="s">
        <v>26</v>
      </c>
      <c r="C96" s="350">
        <v>2116</v>
      </c>
      <c r="D96" s="5">
        <v>-1</v>
      </c>
    </row>
    <row r="97" spans="2:4" x14ac:dyDescent="0.25">
      <c r="B97" s="280" t="s">
        <v>26</v>
      </c>
      <c r="C97" s="350">
        <v>2154</v>
      </c>
      <c r="D97" s="5">
        <v>-1</v>
      </c>
    </row>
    <row r="98" spans="2:4" x14ac:dyDescent="0.25">
      <c r="B98" s="280" t="s">
        <v>26</v>
      </c>
      <c r="C98" s="350">
        <v>3402</v>
      </c>
      <c r="D98" s="5">
        <v>-1</v>
      </c>
    </row>
    <row r="99" spans="2:4" x14ac:dyDescent="0.25">
      <c r="B99" s="280" t="s">
        <v>26</v>
      </c>
      <c r="C99" s="350">
        <v>4274</v>
      </c>
      <c r="D99" s="5">
        <v>-1</v>
      </c>
    </row>
    <row r="100" spans="2:4" x14ac:dyDescent="0.25">
      <c r="B100" s="280" t="s">
        <v>26</v>
      </c>
      <c r="C100" s="350">
        <v>1606</v>
      </c>
      <c r="D100" s="5">
        <v>-1</v>
      </c>
    </row>
    <row r="101" spans="2:4" x14ac:dyDescent="0.25">
      <c r="B101" s="280" t="s">
        <v>26</v>
      </c>
      <c r="C101" s="350">
        <v>5062</v>
      </c>
      <c r="D101" s="5">
        <v>-1</v>
      </c>
    </row>
    <row r="102" spans="2:4" x14ac:dyDescent="0.25">
      <c r="B102" s="280" t="s">
        <v>26</v>
      </c>
      <c r="C102" s="350">
        <v>6649</v>
      </c>
      <c r="D102" s="5">
        <v>-1</v>
      </c>
    </row>
    <row r="103" spans="2:4" x14ac:dyDescent="0.25">
      <c r="B103" s="280" t="s">
        <v>26</v>
      </c>
      <c r="C103" s="350">
        <v>5331</v>
      </c>
      <c r="D103" s="5">
        <v>-1</v>
      </c>
    </row>
    <row r="104" spans="2:4" x14ac:dyDescent="0.25">
      <c r="B104" s="280" t="s">
        <v>26</v>
      </c>
      <c r="C104" s="350">
        <v>2047</v>
      </c>
      <c r="D104" s="5">
        <v>-1</v>
      </c>
    </row>
    <row r="105" spans="2:4" x14ac:dyDescent="0.25">
      <c r="B105" s="280" t="s">
        <v>26</v>
      </c>
      <c r="C105" s="350">
        <v>3783</v>
      </c>
      <c r="D105" s="5">
        <v>-1</v>
      </c>
    </row>
    <row r="106" spans="2:4" x14ac:dyDescent="0.25">
      <c r="B106" s="280" t="s">
        <v>26</v>
      </c>
      <c r="C106" s="350">
        <v>2411</v>
      </c>
      <c r="D106" s="5">
        <v>-1</v>
      </c>
    </row>
    <row r="107" spans="2:4" x14ac:dyDescent="0.25">
      <c r="B107" s="280" t="s">
        <v>26</v>
      </c>
      <c r="C107" s="350">
        <v>3042</v>
      </c>
      <c r="D107" s="5">
        <v>-1</v>
      </c>
    </row>
    <row r="108" spans="2:4" x14ac:dyDescent="0.25">
      <c r="B108" s="280" t="s">
        <v>26</v>
      </c>
      <c r="C108" s="350">
        <v>2847</v>
      </c>
      <c r="D108" s="5">
        <v>-1</v>
      </c>
    </row>
    <row r="109" spans="2:4" x14ac:dyDescent="0.25">
      <c r="B109" s="280" t="s">
        <v>26</v>
      </c>
      <c r="C109" s="350">
        <v>1743</v>
      </c>
      <c r="D109" s="5">
        <v>-1</v>
      </c>
    </row>
    <row r="110" spans="2:4" x14ac:dyDescent="0.25">
      <c r="B110" s="280" t="s">
        <v>26</v>
      </c>
      <c r="C110" s="350">
        <v>3296</v>
      </c>
      <c r="D110" s="5">
        <v>-1</v>
      </c>
    </row>
    <row r="111" spans="2:4" x14ac:dyDescent="0.25">
      <c r="B111" s="280" t="s">
        <v>26</v>
      </c>
      <c r="C111" s="350">
        <v>3818</v>
      </c>
      <c r="D111" s="5">
        <v>-1</v>
      </c>
    </row>
    <row r="112" spans="2:4" x14ac:dyDescent="0.25">
      <c r="B112" s="280" t="s">
        <v>26</v>
      </c>
      <c r="C112" s="350">
        <v>7778</v>
      </c>
      <c r="D112" s="5">
        <v>-1</v>
      </c>
    </row>
    <row r="113" spans="2:4" x14ac:dyDescent="0.25">
      <c r="B113" s="280" t="s">
        <v>26</v>
      </c>
      <c r="C113" s="350">
        <v>4929</v>
      </c>
      <c r="D113" s="5">
        <v>-1</v>
      </c>
    </row>
    <row r="114" spans="2:4" x14ac:dyDescent="0.25">
      <c r="B114" s="280" t="s">
        <v>26</v>
      </c>
      <c r="C114" s="350">
        <v>3628</v>
      </c>
      <c r="D114" s="5">
        <v>-1</v>
      </c>
    </row>
    <row r="115" spans="2:4" x14ac:dyDescent="0.25">
      <c r="B115" s="280" t="s">
        <v>26</v>
      </c>
      <c r="C115" s="350">
        <v>3703</v>
      </c>
      <c r="D115" s="5">
        <v>-1</v>
      </c>
    </row>
    <row r="116" spans="2:4" x14ac:dyDescent="0.25">
      <c r="B116" s="280" t="s">
        <v>26</v>
      </c>
      <c r="C116" s="350">
        <v>925</v>
      </c>
      <c r="D116" s="5">
        <v>-1</v>
      </c>
    </row>
    <row r="117" spans="2:4" x14ac:dyDescent="0.25">
      <c r="B117" s="280" t="s">
        <v>26</v>
      </c>
      <c r="C117" s="350">
        <v>6450</v>
      </c>
      <c r="D117" s="5">
        <v>-1</v>
      </c>
    </row>
    <row r="118" spans="2:4" x14ac:dyDescent="0.25">
      <c r="B118" s="280" t="s">
        <v>26</v>
      </c>
      <c r="C118" s="350">
        <v>1519</v>
      </c>
      <c r="D118" s="5">
        <v>-1</v>
      </c>
    </row>
    <row r="119" spans="2:4" x14ac:dyDescent="0.25">
      <c r="B119" s="280" t="s">
        <v>26</v>
      </c>
      <c r="C119" s="350">
        <v>3011</v>
      </c>
      <c r="D119" s="5">
        <v>-1</v>
      </c>
    </row>
    <row r="120" spans="2:4" x14ac:dyDescent="0.25">
      <c r="B120" s="280" t="s">
        <v>26</v>
      </c>
      <c r="C120" s="350">
        <v>2003</v>
      </c>
      <c r="D120" s="5">
        <v>-1</v>
      </c>
    </row>
    <row r="121" spans="2:4" x14ac:dyDescent="0.25">
      <c r="B121" s="280" t="s">
        <v>26</v>
      </c>
      <c r="C121" s="350">
        <v>10398</v>
      </c>
      <c r="D121" s="5">
        <v>-1</v>
      </c>
    </row>
    <row r="122" spans="2:4" x14ac:dyDescent="0.25">
      <c r="B122" s="280" t="s">
        <v>26</v>
      </c>
      <c r="C122" s="350">
        <v>3519</v>
      </c>
      <c r="D122" s="5">
        <v>-1</v>
      </c>
    </row>
    <row r="123" spans="2:4" x14ac:dyDescent="0.25">
      <c r="B123" s="280" t="s">
        <v>26</v>
      </c>
      <c r="C123" s="350">
        <v>4134</v>
      </c>
      <c r="D123" s="5">
        <v>-1</v>
      </c>
    </row>
    <row r="124" spans="2:4" x14ac:dyDescent="0.25">
      <c r="B124" s="280" t="s">
        <v>26</v>
      </c>
      <c r="C124" s="350">
        <v>3753</v>
      </c>
      <c r="D124" s="5">
        <v>-1</v>
      </c>
    </row>
    <row r="125" spans="2:4" x14ac:dyDescent="0.25">
      <c r="B125" s="280" t="s">
        <v>26</v>
      </c>
      <c r="C125" s="350">
        <v>2692</v>
      </c>
      <c r="D125" s="5">
        <v>-1</v>
      </c>
    </row>
    <row r="126" spans="2:4" x14ac:dyDescent="0.25">
      <c r="B126" s="280" t="s">
        <v>26</v>
      </c>
      <c r="C126" s="350">
        <v>2670</v>
      </c>
      <c r="D126" s="5">
        <v>-1</v>
      </c>
    </row>
    <row r="127" spans="2:4" x14ac:dyDescent="0.25">
      <c r="B127" s="280" t="s">
        <v>26</v>
      </c>
      <c r="C127" s="350">
        <v>3095</v>
      </c>
      <c r="D127" s="5">
        <v>-1</v>
      </c>
    </row>
    <row r="128" spans="2:4" x14ac:dyDescent="0.25">
      <c r="B128" s="280" t="s">
        <v>26</v>
      </c>
      <c r="C128" s="350">
        <v>3177</v>
      </c>
      <c r="D128" s="5">
        <v>-1</v>
      </c>
    </row>
    <row r="129" spans="2:4" x14ac:dyDescent="0.25">
      <c r="B129" s="280" t="s">
        <v>26</v>
      </c>
      <c r="C129" s="350">
        <v>954</v>
      </c>
      <c r="D129" s="5">
        <v>-1</v>
      </c>
    </row>
    <row r="130" spans="2:4" x14ac:dyDescent="0.25">
      <c r="B130" s="280" t="s">
        <v>26</v>
      </c>
      <c r="C130" s="350">
        <v>4086</v>
      </c>
      <c r="D130" s="5">
        <v>-1</v>
      </c>
    </row>
    <row r="131" spans="2:4" x14ac:dyDescent="0.25">
      <c r="B131" s="280" t="s">
        <v>26</v>
      </c>
      <c r="C131" s="350">
        <v>2804</v>
      </c>
      <c r="D131" s="5">
        <v>-1</v>
      </c>
    </row>
    <row r="132" spans="2:4" x14ac:dyDescent="0.25">
      <c r="B132" s="280" t="s">
        <v>26</v>
      </c>
      <c r="C132" s="350">
        <v>2307</v>
      </c>
      <c r="D132" s="5">
        <v>-1</v>
      </c>
    </row>
    <row r="133" spans="2:4" x14ac:dyDescent="0.25">
      <c r="B133" s="280" t="s">
        <v>26</v>
      </c>
      <c r="C133" s="350">
        <v>3459</v>
      </c>
      <c r="D133" s="5">
        <v>-1</v>
      </c>
    </row>
    <row r="134" spans="2:4" x14ac:dyDescent="0.25">
      <c r="B134" s="280" t="s">
        <v>26</v>
      </c>
      <c r="C134" s="350">
        <v>2278</v>
      </c>
      <c r="D134" s="5">
        <v>-1</v>
      </c>
    </row>
    <row r="135" spans="2:4" x14ac:dyDescent="0.25">
      <c r="B135" s="280" t="s">
        <v>26</v>
      </c>
      <c r="C135" s="350">
        <v>3896</v>
      </c>
      <c r="D135" s="5">
        <v>-1</v>
      </c>
    </row>
    <row r="136" spans="2:4" x14ac:dyDescent="0.25">
      <c r="B136" s="280" t="s">
        <v>26</v>
      </c>
      <c r="C136" s="350">
        <v>1990</v>
      </c>
      <c r="D136" s="5">
        <v>-1</v>
      </c>
    </row>
    <row r="137" spans="2:4" x14ac:dyDescent="0.25">
      <c r="B137" s="280" t="s">
        <v>26</v>
      </c>
      <c r="C137" s="350">
        <v>3775</v>
      </c>
      <c r="D137" s="5">
        <v>-1</v>
      </c>
    </row>
    <row r="138" spans="2:4" x14ac:dyDescent="0.25">
      <c r="B138" s="280" t="s">
        <v>26</v>
      </c>
      <c r="C138" s="350">
        <v>2527</v>
      </c>
      <c r="D138" s="5">
        <v>-1</v>
      </c>
    </row>
    <row r="139" spans="2:4" x14ac:dyDescent="0.25">
      <c r="B139" s="280" t="s">
        <v>26</v>
      </c>
      <c r="C139" s="350">
        <v>2975</v>
      </c>
      <c r="D139" s="5">
        <v>-1</v>
      </c>
    </row>
    <row r="140" spans="2:4" x14ac:dyDescent="0.25">
      <c r="B140" s="280" t="s">
        <v>26</v>
      </c>
      <c r="C140" s="350">
        <v>3865</v>
      </c>
      <c r="D140" s="5">
        <v>-1</v>
      </c>
    </row>
    <row r="141" spans="2:4" x14ac:dyDescent="0.25">
      <c r="B141" s="280" t="s">
        <v>26</v>
      </c>
      <c r="C141" s="350">
        <v>2836</v>
      </c>
      <c r="D141" s="5">
        <v>-1</v>
      </c>
    </row>
    <row r="142" spans="2:4" x14ac:dyDescent="0.25">
      <c r="B142" s="280" t="s">
        <v>26</v>
      </c>
      <c r="C142" s="350">
        <v>2256</v>
      </c>
      <c r="D142" s="5">
        <v>-1</v>
      </c>
    </row>
    <row r="143" spans="2:4" x14ac:dyDescent="0.25">
      <c r="B143" s="280" t="s">
        <v>26</v>
      </c>
      <c r="C143" s="350">
        <v>4565</v>
      </c>
      <c r="D143" s="5">
        <v>-1</v>
      </c>
    </row>
    <row r="144" spans="2:4" x14ac:dyDescent="0.25">
      <c r="B144" s="280" t="s">
        <v>26</v>
      </c>
      <c r="C144" s="350">
        <v>3141</v>
      </c>
      <c r="D144" s="5">
        <v>-1</v>
      </c>
    </row>
    <row r="145" spans="2:4" x14ac:dyDescent="0.25">
      <c r="B145" s="280" t="s">
        <v>26</v>
      </c>
      <c r="C145" s="350">
        <v>3573</v>
      </c>
      <c r="D145" s="5">
        <v>-1</v>
      </c>
    </row>
    <row r="146" spans="2:4" x14ac:dyDescent="0.25">
      <c r="B146" s="280" t="s">
        <v>26</v>
      </c>
      <c r="C146" s="350">
        <v>4691</v>
      </c>
      <c r="D146" s="5">
        <v>-1</v>
      </c>
    </row>
    <row r="147" spans="2:4" x14ac:dyDescent="0.25">
      <c r="B147" s="280" t="s">
        <v>26</v>
      </c>
      <c r="C147" s="350">
        <v>3784</v>
      </c>
      <c r="D147" s="5">
        <v>-1</v>
      </c>
    </row>
    <row r="148" spans="2:4" x14ac:dyDescent="0.25">
      <c r="B148" s="280" t="s">
        <v>26</v>
      </c>
      <c r="C148" s="350">
        <v>1690</v>
      </c>
      <c r="D148" s="5">
        <v>-1</v>
      </c>
    </row>
    <row r="149" spans="2:4" x14ac:dyDescent="0.25">
      <c r="B149" s="280" t="s">
        <v>26</v>
      </c>
      <c r="C149" s="350">
        <v>3255</v>
      </c>
      <c r="D149" s="5">
        <v>-1</v>
      </c>
    </row>
    <row r="150" spans="2:4" x14ac:dyDescent="0.25">
      <c r="B150" s="280" t="s">
        <v>26</v>
      </c>
      <c r="C150" s="350">
        <v>1690</v>
      </c>
      <c r="D150" s="5">
        <v>-1</v>
      </c>
    </row>
    <row r="151" spans="2:4" x14ac:dyDescent="0.25">
      <c r="B151" s="280" t="s">
        <v>26</v>
      </c>
      <c r="C151" s="350">
        <v>3363</v>
      </c>
      <c r="D151" s="5">
        <v>-1</v>
      </c>
    </row>
    <row r="152" spans="2:4" x14ac:dyDescent="0.25">
      <c r="B152" s="280" t="s">
        <v>26</v>
      </c>
      <c r="C152" s="350">
        <v>2309</v>
      </c>
      <c r="D152" s="5">
        <v>-1</v>
      </c>
    </row>
    <row r="153" spans="2:4" ht="15.75" thickBot="1" x14ac:dyDescent="0.3">
      <c r="B153" s="281" t="s">
        <v>26</v>
      </c>
      <c r="C153" s="351">
        <v>2742</v>
      </c>
      <c r="D153" s="149">
        <v>-1</v>
      </c>
    </row>
  </sheetData>
  <sortState xmlns:xlrd2="http://schemas.microsoft.com/office/spreadsheetml/2017/richdata2" ref="B4:C153">
    <sortCondition ref="B4:B153"/>
  </sortState>
  <mergeCells count="10">
    <mergeCell ref="F5:N5"/>
    <mergeCell ref="F2:N3"/>
    <mergeCell ref="F23:N24"/>
    <mergeCell ref="F26:G26"/>
    <mergeCell ref="F30:G30"/>
    <mergeCell ref="F31:G31"/>
    <mergeCell ref="I10:M10"/>
    <mergeCell ref="L15:N15"/>
    <mergeCell ref="L16:N16"/>
    <mergeCell ref="J16:K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5E71-5BD2-4565-8FBF-242211C0EFF8}">
  <dimension ref="B1:T148"/>
  <sheetViews>
    <sheetView topLeftCell="A15" workbookViewId="0">
      <selection activeCell="L2" sqref="L2:T3"/>
    </sheetView>
  </sheetViews>
  <sheetFormatPr defaultRowHeight="15" x14ac:dyDescent="0.25"/>
  <cols>
    <col min="1" max="1" width="4.5546875" style="1" customWidth="1"/>
    <col min="2" max="2" width="4.21875" style="1" customWidth="1"/>
    <col min="3" max="3" width="9.33203125" style="1" bestFit="1" customWidth="1"/>
    <col min="4" max="4" width="9.21875" style="1" bestFit="1" customWidth="1"/>
    <col min="5" max="5" width="9.5546875" style="1" bestFit="1" customWidth="1"/>
    <col min="6" max="6" width="11.109375" style="1" bestFit="1" customWidth="1"/>
    <col min="7" max="7" width="9.21875" style="1" bestFit="1" customWidth="1"/>
    <col min="8" max="8" width="9.77734375" style="1" bestFit="1" customWidth="1"/>
    <col min="9" max="9" width="10.5546875" style="1" bestFit="1" customWidth="1"/>
    <col min="10" max="10" width="9.21875" style="1" bestFit="1" customWidth="1"/>
    <col min="11" max="11" width="8.88671875" style="1"/>
    <col min="12" max="12" width="18.44140625" style="1" bestFit="1" customWidth="1"/>
    <col min="13" max="13" width="8.88671875" style="1"/>
    <col min="14" max="14" width="11.21875" style="1" bestFit="1" customWidth="1"/>
    <col min="15" max="16" width="8.88671875" style="1"/>
    <col min="17" max="17" width="10.6640625" style="1" bestFit="1" customWidth="1"/>
    <col min="18" max="18" width="9.33203125" style="1" bestFit="1" customWidth="1"/>
    <col min="19" max="19" width="9.88671875" style="1" bestFit="1" customWidth="1"/>
    <col min="20" max="20" width="9.77734375" style="1" bestFit="1" customWidth="1"/>
    <col min="21" max="16384" width="8.88671875" style="1"/>
  </cols>
  <sheetData>
    <row r="1" spans="2:20" ht="15.75" thickBot="1" x14ac:dyDescent="0.3"/>
    <row r="2" spans="2:20" ht="15.75" thickBot="1" x14ac:dyDescent="0.3">
      <c r="C2" s="1" t="s">
        <v>121</v>
      </c>
      <c r="D2" s="845" t="s">
        <v>163</v>
      </c>
      <c r="E2" s="846"/>
      <c r="F2" s="846"/>
      <c r="G2" s="846"/>
      <c r="H2" s="846"/>
      <c r="I2" s="846"/>
      <c r="J2" s="847"/>
      <c r="L2" s="886" t="s">
        <v>179</v>
      </c>
      <c r="M2" s="887"/>
      <c r="N2" s="887"/>
      <c r="O2" s="887"/>
      <c r="P2" s="887"/>
      <c r="Q2" s="887"/>
      <c r="R2" s="887"/>
      <c r="S2" s="887"/>
      <c r="T2" s="888"/>
    </row>
    <row r="3" spans="2:20" ht="15.75" thickBot="1" x14ac:dyDescent="0.3">
      <c r="C3" s="284" t="s">
        <v>6</v>
      </c>
      <c r="D3" s="227" t="s">
        <v>38</v>
      </c>
      <c r="E3" s="228" t="s">
        <v>160</v>
      </c>
      <c r="F3" s="228" t="s">
        <v>40</v>
      </c>
      <c r="G3" s="228" t="s">
        <v>41</v>
      </c>
      <c r="H3" s="228" t="s">
        <v>42</v>
      </c>
      <c r="I3" s="228" t="s">
        <v>161</v>
      </c>
      <c r="J3" s="229" t="s">
        <v>162</v>
      </c>
      <c r="L3" s="889"/>
      <c r="M3" s="890"/>
      <c r="N3" s="890"/>
      <c r="O3" s="890"/>
      <c r="P3" s="890"/>
      <c r="Q3" s="890"/>
      <c r="R3" s="890"/>
      <c r="S3" s="890"/>
      <c r="T3" s="891"/>
    </row>
    <row r="4" spans="2:20" ht="15.75" thickBot="1" x14ac:dyDescent="0.3">
      <c r="B4" s="278">
        <v>2</v>
      </c>
      <c r="C4" s="319">
        <v>2221</v>
      </c>
      <c r="D4" s="226">
        <v>1</v>
      </c>
      <c r="E4" s="142">
        <v>0</v>
      </c>
      <c r="F4" s="142">
        <v>0</v>
      </c>
      <c r="G4" s="142">
        <v>0</v>
      </c>
      <c r="H4" s="142">
        <v>0</v>
      </c>
      <c r="I4" s="142">
        <v>0</v>
      </c>
      <c r="J4" s="147">
        <v>0</v>
      </c>
    </row>
    <row r="5" spans="2:20" ht="15.75" thickBot="1" x14ac:dyDescent="0.3">
      <c r="B5" s="280">
        <v>2</v>
      </c>
      <c r="C5" s="176">
        <v>2399</v>
      </c>
      <c r="D5" s="82">
        <v>1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5">
        <v>0</v>
      </c>
      <c r="L5" s="795" t="s">
        <v>149</v>
      </c>
      <c r="M5" s="796"/>
      <c r="N5" s="796"/>
      <c r="O5" s="796"/>
      <c r="P5" s="796"/>
      <c r="Q5" s="796"/>
      <c r="R5" s="796"/>
      <c r="S5" s="796"/>
      <c r="T5" s="797"/>
    </row>
    <row r="6" spans="2:20" ht="15.75" thickBot="1" x14ac:dyDescent="0.3">
      <c r="B6" s="280">
        <v>2</v>
      </c>
      <c r="C6" s="176">
        <v>1164</v>
      </c>
      <c r="D6" s="82">
        <v>1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5">
        <v>0</v>
      </c>
    </row>
    <row r="7" spans="2:20" ht="15.75" thickBot="1" x14ac:dyDescent="0.3">
      <c r="B7" s="280">
        <v>2</v>
      </c>
      <c r="C7" s="176">
        <v>3664</v>
      </c>
      <c r="D7" s="82">
        <v>1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5">
        <v>0</v>
      </c>
      <c r="L7" s="231" t="s">
        <v>87</v>
      </c>
      <c r="M7" s="232"/>
      <c r="N7" s="265"/>
      <c r="O7" s="265"/>
      <c r="P7" s="265"/>
      <c r="Q7" s="265"/>
      <c r="R7" s="265"/>
      <c r="S7" s="265"/>
      <c r="T7" s="230" t="s">
        <v>110</v>
      </c>
    </row>
    <row r="8" spans="2:20" x14ac:dyDescent="0.25">
      <c r="B8" s="280">
        <v>2</v>
      </c>
      <c r="C8" s="176">
        <v>1315</v>
      </c>
      <c r="D8" s="82">
        <v>1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5">
        <v>0</v>
      </c>
      <c r="L8" s="226" t="s">
        <v>88</v>
      </c>
      <c r="M8" s="147">
        <v>0.23782128906016806</v>
      </c>
      <c r="N8" s="267"/>
      <c r="O8" s="267"/>
      <c r="P8" s="267"/>
      <c r="Q8" s="267"/>
      <c r="R8" s="267"/>
      <c r="S8" s="267"/>
      <c r="T8" s="92" t="s">
        <v>111</v>
      </c>
    </row>
    <row r="9" spans="2:20" ht="15.75" thickBot="1" x14ac:dyDescent="0.3">
      <c r="B9" s="280">
        <v>2</v>
      </c>
      <c r="C9" s="176">
        <v>2801</v>
      </c>
      <c r="D9" s="82">
        <v>1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5">
        <v>0</v>
      </c>
      <c r="L9" s="89" t="s">
        <v>89</v>
      </c>
      <c r="M9" s="86">
        <v>5.6558965530240014E-2</v>
      </c>
      <c r="N9" s="267"/>
      <c r="O9" s="267"/>
      <c r="P9" s="267"/>
      <c r="Q9" s="267"/>
      <c r="R9" s="267"/>
      <c r="S9" s="267"/>
      <c r="T9" s="263"/>
    </row>
    <row r="10" spans="2:20" ht="15.75" thickBot="1" x14ac:dyDescent="0.3">
      <c r="B10" s="280">
        <v>2</v>
      </c>
      <c r="C10" s="176">
        <v>2830</v>
      </c>
      <c r="D10" s="82">
        <v>1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5">
        <v>0</v>
      </c>
      <c r="L10" s="225" t="s">
        <v>90</v>
      </c>
      <c r="M10" s="88">
        <v>7.9995005207670784E-3</v>
      </c>
      <c r="N10" s="267"/>
      <c r="O10" s="759" t="s">
        <v>172</v>
      </c>
      <c r="P10" s="760"/>
      <c r="Q10" s="760"/>
      <c r="R10" s="760"/>
      <c r="S10" s="761"/>
      <c r="T10" s="263"/>
    </row>
    <row r="11" spans="2:20" x14ac:dyDescent="0.25">
      <c r="B11" s="280">
        <v>2</v>
      </c>
      <c r="C11" s="176">
        <v>2574</v>
      </c>
      <c r="D11" s="82">
        <v>1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5">
        <v>0</v>
      </c>
      <c r="L11" s="258" t="s">
        <v>58</v>
      </c>
      <c r="M11" s="259">
        <v>1314.4243808991571</v>
      </c>
      <c r="N11" s="267"/>
      <c r="O11" s="267"/>
      <c r="P11" s="267"/>
      <c r="Q11" s="267"/>
      <c r="R11" s="267"/>
      <c r="S11" s="267"/>
      <c r="T11" s="263"/>
    </row>
    <row r="12" spans="2:20" ht="15.75" thickBot="1" x14ac:dyDescent="0.3">
      <c r="B12" s="280">
        <v>2</v>
      </c>
      <c r="C12" s="176">
        <v>2235</v>
      </c>
      <c r="D12" s="82">
        <v>1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5">
        <v>0</v>
      </c>
      <c r="L12" s="97" t="s">
        <v>91</v>
      </c>
      <c r="M12" s="151">
        <v>144</v>
      </c>
      <c r="N12" s="267"/>
      <c r="O12" s="267"/>
      <c r="P12" s="267"/>
      <c r="Q12" s="267"/>
      <c r="R12" s="267"/>
      <c r="S12" s="267"/>
      <c r="T12" s="263"/>
    </row>
    <row r="13" spans="2:20" ht="15.75" thickBot="1" x14ac:dyDescent="0.3">
      <c r="B13" s="280">
        <v>2</v>
      </c>
      <c r="C13" s="176">
        <v>1533</v>
      </c>
      <c r="D13" s="82">
        <v>1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5">
        <v>0</v>
      </c>
      <c r="L13" s="266" t="s">
        <v>92</v>
      </c>
      <c r="M13" s="267"/>
      <c r="N13" s="267"/>
      <c r="O13" s="267"/>
      <c r="P13" s="267"/>
      <c r="Q13" s="267"/>
      <c r="R13" s="267"/>
      <c r="S13" s="267"/>
      <c r="T13" s="263"/>
    </row>
    <row r="14" spans="2:20" ht="15.75" thickBot="1" x14ac:dyDescent="0.3">
      <c r="B14" s="280">
        <v>2</v>
      </c>
      <c r="C14" s="176">
        <v>3976</v>
      </c>
      <c r="D14" s="82">
        <v>1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5">
        <v>0</v>
      </c>
      <c r="L14" s="238"/>
      <c r="M14" s="239" t="s">
        <v>93</v>
      </c>
      <c r="N14" s="239" t="s">
        <v>94</v>
      </c>
      <c r="O14" s="260" t="s">
        <v>95</v>
      </c>
      <c r="P14" s="240" t="s">
        <v>96</v>
      </c>
      <c r="Q14" s="296" t="s">
        <v>97</v>
      </c>
      <c r="R14" s="267"/>
      <c r="S14" s="298" t="s">
        <v>136</v>
      </c>
      <c r="T14" s="263"/>
    </row>
    <row r="15" spans="2:20" ht="15.75" thickBot="1" x14ac:dyDescent="0.3">
      <c r="B15" s="280">
        <v>2</v>
      </c>
      <c r="C15" s="176">
        <v>1056</v>
      </c>
      <c r="D15" s="82">
        <v>1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5">
        <v>0</v>
      </c>
      <c r="L15" s="266" t="s">
        <v>98</v>
      </c>
      <c r="M15" s="1">
        <v>7</v>
      </c>
      <c r="N15" s="1">
        <v>14086296.204498798</v>
      </c>
      <c r="O15" s="271">
        <v>2012328.029214114</v>
      </c>
      <c r="P15" s="256">
        <v>1.1647361748982725</v>
      </c>
      <c r="Q15" s="297">
        <v>0.32714366265553141</v>
      </c>
      <c r="R15" s="760" t="s">
        <v>117</v>
      </c>
      <c r="S15" s="760"/>
      <c r="T15" s="761"/>
    </row>
    <row r="16" spans="2:20" ht="16.5" thickBot="1" x14ac:dyDescent="0.3">
      <c r="B16" s="280">
        <v>2</v>
      </c>
      <c r="C16" s="176">
        <v>3036</v>
      </c>
      <c r="D16" s="82">
        <v>1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5">
        <v>0</v>
      </c>
      <c r="L16" s="266" t="s">
        <v>99</v>
      </c>
      <c r="M16" s="1">
        <v>136</v>
      </c>
      <c r="N16" s="1">
        <v>234968757.62189004</v>
      </c>
      <c r="O16" s="272">
        <v>1727711.4531021325</v>
      </c>
      <c r="P16" s="816" t="s">
        <v>100</v>
      </c>
      <c r="Q16" s="817"/>
      <c r="R16" s="819" t="s">
        <v>138</v>
      </c>
      <c r="S16" s="819"/>
      <c r="T16" s="820"/>
    </row>
    <row r="17" spans="2:20" ht="15.75" thickBot="1" x14ac:dyDescent="0.3">
      <c r="B17" s="280">
        <v>2</v>
      </c>
      <c r="C17" s="176">
        <v>2536</v>
      </c>
      <c r="D17" s="82">
        <v>1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5">
        <v>0</v>
      </c>
      <c r="L17" s="268" t="s">
        <v>101</v>
      </c>
      <c r="M17" s="269">
        <v>143</v>
      </c>
      <c r="N17" s="269">
        <v>249055053.82638884</v>
      </c>
      <c r="O17" s="269"/>
      <c r="P17" s="269"/>
      <c r="Q17" s="270"/>
      <c r="R17" s="267"/>
      <c r="S17" s="267"/>
      <c r="T17" s="263"/>
    </row>
    <row r="18" spans="2:20" ht="15.75" thickBot="1" x14ac:dyDescent="0.3">
      <c r="B18" s="280">
        <v>2</v>
      </c>
      <c r="C18" s="176">
        <v>2535</v>
      </c>
      <c r="D18" s="82">
        <v>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5">
        <v>0</v>
      </c>
      <c r="L18" s="266"/>
      <c r="M18" s="267"/>
      <c r="N18" s="267"/>
      <c r="O18" s="267"/>
      <c r="P18" s="267"/>
      <c r="Q18" s="267"/>
      <c r="R18" s="267"/>
      <c r="S18" s="267"/>
      <c r="T18" s="263"/>
    </row>
    <row r="19" spans="2:20" x14ac:dyDescent="0.25">
      <c r="B19" s="280">
        <v>2</v>
      </c>
      <c r="C19" s="176">
        <v>5111</v>
      </c>
      <c r="D19" s="82">
        <v>1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5">
        <v>0</v>
      </c>
      <c r="L19" s="238"/>
      <c r="M19" s="239" t="s">
        <v>102</v>
      </c>
      <c r="N19" s="239" t="s">
        <v>58</v>
      </c>
      <c r="O19" s="239" t="s">
        <v>103</v>
      </c>
      <c r="P19" s="239" t="s">
        <v>104</v>
      </c>
      <c r="Q19" s="239" t="s">
        <v>105</v>
      </c>
      <c r="R19" s="239" t="s">
        <v>106</v>
      </c>
      <c r="S19" s="239" t="s">
        <v>107</v>
      </c>
      <c r="T19" s="243" t="s">
        <v>108</v>
      </c>
    </row>
    <row r="20" spans="2:20" x14ac:dyDescent="0.25">
      <c r="B20" s="280">
        <v>2</v>
      </c>
      <c r="C20" s="176">
        <v>2009</v>
      </c>
      <c r="D20" s="82">
        <v>1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5">
        <v>0</v>
      </c>
      <c r="L20" s="244" t="s">
        <v>123</v>
      </c>
      <c r="M20" s="3">
        <v>2917.1813992506595</v>
      </c>
      <c r="N20" s="3">
        <v>123.94031405984222</v>
      </c>
      <c r="O20" s="3">
        <v>23.536985696535787</v>
      </c>
      <c r="P20" s="3">
        <v>8.3295614450509992E-50</v>
      </c>
      <c r="Q20" s="3">
        <v>2672.0818955315199</v>
      </c>
      <c r="R20" s="3">
        <v>3162.2809029697992</v>
      </c>
      <c r="S20" s="3">
        <v>2593.3919257022371</v>
      </c>
      <c r="T20" s="26">
        <v>3240.9708727990819</v>
      </c>
    </row>
    <row r="21" spans="2:20" x14ac:dyDescent="0.25">
      <c r="B21" s="280">
        <v>2</v>
      </c>
      <c r="C21" s="176">
        <v>3296</v>
      </c>
      <c r="D21" s="82">
        <v>1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5">
        <v>0</v>
      </c>
      <c r="L21" s="338" t="s">
        <v>164</v>
      </c>
      <c r="M21" s="337">
        <v>294.06860074934019</v>
      </c>
      <c r="N21" s="1">
        <v>248.27240442747998</v>
      </c>
      <c r="O21" s="1">
        <v>1.1844594707473308</v>
      </c>
      <c r="P21" s="273">
        <v>0.23829708362732005</v>
      </c>
      <c r="Q21" s="1">
        <v>-196.90516814842078</v>
      </c>
      <c r="R21" s="1">
        <v>785.04236964710117</v>
      </c>
      <c r="S21" s="1">
        <v>-354.5338474206788</v>
      </c>
      <c r="T21" s="92">
        <v>942.67104891935924</v>
      </c>
    </row>
    <row r="22" spans="2:20" x14ac:dyDescent="0.25">
      <c r="B22" s="280">
        <v>2</v>
      </c>
      <c r="C22" s="176">
        <v>7778</v>
      </c>
      <c r="D22" s="82">
        <v>1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5">
        <v>0</v>
      </c>
      <c r="L22" s="338" t="s">
        <v>165</v>
      </c>
      <c r="M22" s="337">
        <v>10.682237112977095</v>
      </c>
      <c r="N22" s="1">
        <v>272.50771646373568</v>
      </c>
      <c r="O22" s="1">
        <v>3.9199760108072565E-2</v>
      </c>
      <c r="P22" s="273">
        <v>0.96878860986700377</v>
      </c>
      <c r="Q22" s="1">
        <v>-528.21833427534978</v>
      </c>
      <c r="R22" s="1">
        <v>549.58280850130393</v>
      </c>
      <c r="S22" s="1">
        <v>-701.23406486664362</v>
      </c>
      <c r="T22" s="92">
        <v>722.59853909259778</v>
      </c>
    </row>
    <row r="23" spans="2:20" x14ac:dyDescent="0.25">
      <c r="B23" s="280">
        <v>2</v>
      </c>
      <c r="C23" s="176">
        <v>3628</v>
      </c>
      <c r="D23" s="82">
        <v>1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5">
        <v>0</v>
      </c>
      <c r="L23" s="338" t="s">
        <v>166</v>
      </c>
      <c r="M23" s="337">
        <v>-123.31183403326693</v>
      </c>
      <c r="N23" s="1">
        <v>267.76784422001617</v>
      </c>
      <c r="O23" s="1">
        <v>-0.46051770851150292</v>
      </c>
      <c r="P23" s="273">
        <v>0.64588016795741088</v>
      </c>
      <c r="Q23" s="1">
        <v>-652.83901998651368</v>
      </c>
      <c r="R23" s="1">
        <v>406.21535191997987</v>
      </c>
      <c r="S23" s="1">
        <v>-822.84539557752203</v>
      </c>
      <c r="T23" s="92">
        <v>576.22172751098822</v>
      </c>
    </row>
    <row r="24" spans="2:20" x14ac:dyDescent="0.25">
      <c r="B24" s="280">
        <v>2</v>
      </c>
      <c r="C24" s="176">
        <v>10398</v>
      </c>
      <c r="D24" s="82">
        <v>1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5">
        <v>0</v>
      </c>
      <c r="L24" s="338" t="s">
        <v>167</v>
      </c>
      <c r="M24" s="337">
        <v>-504.98139925065908</v>
      </c>
      <c r="N24" s="1">
        <v>380.70928598067098</v>
      </c>
      <c r="O24" s="1">
        <v>-1.326422595524233</v>
      </c>
      <c r="P24" s="273">
        <v>0.18692286974792888</v>
      </c>
      <c r="Q24" s="1">
        <v>-1257.8571504777919</v>
      </c>
      <c r="R24" s="1">
        <v>247.89435197647384</v>
      </c>
      <c r="S24" s="1">
        <v>-1499.5702884086995</v>
      </c>
      <c r="T24" s="92">
        <v>489.60748990738142</v>
      </c>
    </row>
    <row r="25" spans="2:20" x14ac:dyDescent="0.25">
      <c r="B25" s="280">
        <v>2</v>
      </c>
      <c r="C25" s="176">
        <v>2670</v>
      </c>
      <c r="D25" s="82">
        <v>1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5">
        <v>0</v>
      </c>
      <c r="L25" s="338" t="s">
        <v>168</v>
      </c>
      <c r="M25" s="337">
        <v>-205.0904901597485</v>
      </c>
      <c r="N25" s="1">
        <v>364.91055015620822</v>
      </c>
      <c r="O25" s="1">
        <v>-0.56202948934185348</v>
      </c>
      <c r="P25" s="273">
        <v>0.57502104414866229</v>
      </c>
      <c r="Q25" s="1">
        <v>-926.72328110120736</v>
      </c>
      <c r="R25" s="1">
        <v>516.54230078171042</v>
      </c>
      <c r="S25" s="1">
        <v>-1158.4057679497923</v>
      </c>
      <c r="T25" s="92">
        <v>748.22478763029528</v>
      </c>
    </row>
    <row r="26" spans="2:20" x14ac:dyDescent="0.25">
      <c r="B26" s="280">
        <v>2</v>
      </c>
      <c r="C26" s="176">
        <v>3095</v>
      </c>
      <c r="D26" s="82">
        <v>1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5">
        <v>0</v>
      </c>
      <c r="L26" s="338" t="s">
        <v>169</v>
      </c>
      <c r="M26" s="337">
        <v>859.04082297156356</v>
      </c>
      <c r="N26" s="1">
        <v>399.17058493134238</v>
      </c>
      <c r="O26" s="1">
        <v>2.1520644441256089</v>
      </c>
      <c r="P26" s="273">
        <v>3.3158011491348234E-2</v>
      </c>
      <c r="Q26" s="1">
        <v>69.65673105525434</v>
      </c>
      <c r="R26" s="1">
        <v>1648.4249148878728</v>
      </c>
      <c r="S26" s="1">
        <v>-183.77752496751395</v>
      </c>
      <c r="T26" s="92">
        <v>1901.8591709106411</v>
      </c>
    </row>
    <row r="27" spans="2:20" ht="15.75" thickBot="1" x14ac:dyDescent="0.3">
      <c r="B27" s="280">
        <v>2</v>
      </c>
      <c r="C27" s="176">
        <v>2256</v>
      </c>
      <c r="D27" s="82">
        <v>1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5">
        <v>0</v>
      </c>
      <c r="L27" s="306" t="s">
        <v>170</v>
      </c>
      <c r="M27" s="302">
        <v>-108.07028813954734</v>
      </c>
      <c r="N27" s="269">
        <v>399.17058493134243</v>
      </c>
      <c r="O27" s="269">
        <v>-0.27073710393298517</v>
      </c>
      <c r="P27" s="330">
        <v>0.78700369410072546</v>
      </c>
      <c r="Q27" s="269">
        <v>-897.45438005585663</v>
      </c>
      <c r="R27" s="269">
        <v>681.31380377676203</v>
      </c>
      <c r="S27" s="269">
        <v>-1150.8886360786248</v>
      </c>
      <c r="T27" s="270">
        <v>934.74805979953021</v>
      </c>
    </row>
    <row r="28" spans="2:20" ht="16.5" thickBot="1" x14ac:dyDescent="0.3">
      <c r="B28" s="280">
        <v>2</v>
      </c>
      <c r="C28" s="176">
        <v>4565</v>
      </c>
      <c r="D28" s="82">
        <v>1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5">
        <v>0</v>
      </c>
      <c r="L28"/>
      <c r="M28"/>
      <c r="N28"/>
      <c r="O28"/>
      <c r="P28"/>
      <c r="Q28"/>
      <c r="R28"/>
      <c r="S28"/>
      <c r="T28"/>
    </row>
    <row r="29" spans="2:20" ht="16.5" thickBot="1" x14ac:dyDescent="0.3">
      <c r="B29" s="280">
        <v>2</v>
      </c>
      <c r="C29" s="176">
        <v>3141</v>
      </c>
      <c r="D29" s="82">
        <v>1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5">
        <v>0</v>
      </c>
      <c r="L29" s="720" t="s">
        <v>157</v>
      </c>
      <c r="M29" s="721"/>
      <c r="N29" s="721"/>
      <c r="O29" s="722"/>
      <c r="Q29"/>
      <c r="R29"/>
      <c r="S29"/>
      <c r="T29"/>
    </row>
    <row r="30" spans="2:20" ht="16.5" thickBot="1" x14ac:dyDescent="0.3">
      <c r="B30" s="280">
        <v>2</v>
      </c>
      <c r="C30" s="176">
        <v>3784</v>
      </c>
      <c r="D30" s="82">
        <v>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5">
        <v>0</v>
      </c>
      <c r="L30" s="29" t="s">
        <v>36</v>
      </c>
      <c r="M30" s="15" t="s">
        <v>156</v>
      </c>
      <c r="N30" s="718" t="s">
        <v>14</v>
      </c>
      <c r="O30" s="719"/>
      <c r="Q30"/>
      <c r="R30"/>
      <c r="S30"/>
      <c r="T30"/>
    </row>
    <row r="31" spans="2:20" ht="15.75" thickBot="1" x14ac:dyDescent="0.3">
      <c r="B31" s="281">
        <v>2</v>
      </c>
      <c r="C31" s="177">
        <v>2309</v>
      </c>
      <c r="D31" s="84">
        <v>1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9">
        <v>0</v>
      </c>
      <c r="L31" s="356" t="s">
        <v>37</v>
      </c>
      <c r="M31" s="358">
        <v>1</v>
      </c>
      <c r="N31" s="882">
        <v>5</v>
      </c>
      <c r="O31" s="883"/>
      <c r="P31" s="786" t="s">
        <v>158</v>
      </c>
      <c r="Q31" s="787"/>
      <c r="R31" s="788"/>
    </row>
    <row r="32" spans="2:20" x14ac:dyDescent="0.25">
      <c r="B32" s="278">
        <v>3</v>
      </c>
      <c r="C32" s="320">
        <v>2242</v>
      </c>
      <c r="D32" s="226">
        <v>0</v>
      </c>
      <c r="E32" s="142">
        <v>1</v>
      </c>
      <c r="F32" s="142">
        <v>0</v>
      </c>
      <c r="G32" s="142">
        <v>0</v>
      </c>
      <c r="H32" s="142">
        <v>0</v>
      </c>
      <c r="I32" s="142">
        <v>0</v>
      </c>
      <c r="J32" s="147">
        <v>0</v>
      </c>
      <c r="L32" s="96" t="s">
        <v>38</v>
      </c>
      <c r="M32" s="359">
        <v>2</v>
      </c>
      <c r="N32" s="884">
        <v>28</v>
      </c>
      <c r="O32" s="885"/>
    </row>
    <row r="33" spans="2:18" x14ac:dyDescent="0.25">
      <c r="B33" s="280">
        <v>3</v>
      </c>
      <c r="C33" s="314">
        <v>2259</v>
      </c>
      <c r="D33" s="82">
        <v>0</v>
      </c>
      <c r="E33" s="34">
        <v>1</v>
      </c>
      <c r="F33" s="34">
        <v>0</v>
      </c>
      <c r="G33" s="34">
        <v>0</v>
      </c>
      <c r="H33" s="34">
        <v>0</v>
      </c>
      <c r="I33" s="34">
        <v>0</v>
      </c>
      <c r="J33" s="5">
        <v>0</v>
      </c>
      <c r="L33" s="94" t="s">
        <v>39</v>
      </c>
      <c r="M33" s="118">
        <v>3</v>
      </c>
      <c r="N33" s="875">
        <v>22</v>
      </c>
      <c r="O33" s="876"/>
    </row>
    <row r="34" spans="2:18" x14ac:dyDescent="0.25">
      <c r="B34" s="280">
        <v>3</v>
      </c>
      <c r="C34" s="314">
        <v>1792</v>
      </c>
      <c r="D34" s="82">
        <v>0</v>
      </c>
      <c r="E34" s="34">
        <v>1</v>
      </c>
      <c r="F34" s="34">
        <v>0</v>
      </c>
      <c r="G34" s="34">
        <v>0</v>
      </c>
      <c r="H34" s="34">
        <v>0</v>
      </c>
      <c r="I34" s="34">
        <v>0</v>
      </c>
      <c r="J34" s="5">
        <v>0</v>
      </c>
      <c r="L34" s="94" t="s">
        <v>40</v>
      </c>
      <c r="M34" s="118">
        <v>4</v>
      </c>
      <c r="N34" s="875">
        <v>23</v>
      </c>
      <c r="O34" s="876"/>
    </row>
    <row r="35" spans="2:18" x14ac:dyDescent="0.25">
      <c r="B35" s="280">
        <v>3</v>
      </c>
      <c r="C35" s="314">
        <v>3048</v>
      </c>
      <c r="D35" s="82">
        <v>0</v>
      </c>
      <c r="E35" s="34">
        <v>1</v>
      </c>
      <c r="F35" s="34">
        <v>0</v>
      </c>
      <c r="G35" s="34">
        <v>0</v>
      </c>
      <c r="H35" s="34">
        <v>0</v>
      </c>
      <c r="I35" s="34">
        <v>0</v>
      </c>
      <c r="J35" s="5">
        <v>0</v>
      </c>
      <c r="L35" s="94" t="s">
        <v>181</v>
      </c>
      <c r="M35" s="118">
        <v>5</v>
      </c>
      <c r="N35" s="875">
        <v>10</v>
      </c>
      <c r="O35" s="876"/>
    </row>
    <row r="36" spans="2:18" x14ac:dyDescent="0.25">
      <c r="B36" s="280">
        <v>3</v>
      </c>
      <c r="C36" s="314">
        <v>1973</v>
      </c>
      <c r="D36" s="82">
        <v>0</v>
      </c>
      <c r="E36" s="34">
        <v>1</v>
      </c>
      <c r="F36" s="34">
        <v>0</v>
      </c>
      <c r="G36" s="34">
        <v>0</v>
      </c>
      <c r="H36" s="34">
        <v>0</v>
      </c>
      <c r="I36" s="34">
        <v>0</v>
      </c>
      <c r="J36" s="5">
        <v>0</v>
      </c>
      <c r="L36" s="94" t="s">
        <v>42</v>
      </c>
      <c r="M36" s="118">
        <v>6</v>
      </c>
      <c r="N36" s="875">
        <v>11</v>
      </c>
      <c r="O36" s="876"/>
    </row>
    <row r="37" spans="2:18" x14ac:dyDescent="0.25">
      <c r="B37" s="280">
        <v>3</v>
      </c>
      <c r="C37" s="314">
        <v>2951</v>
      </c>
      <c r="D37" s="82">
        <v>0</v>
      </c>
      <c r="E37" s="34">
        <v>1</v>
      </c>
      <c r="F37" s="34">
        <v>0</v>
      </c>
      <c r="G37" s="34">
        <v>0</v>
      </c>
      <c r="H37" s="34">
        <v>0</v>
      </c>
      <c r="I37" s="34">
        <v>0</v>
      </c>
      <c r="J37" s="5">
        <v>0</v>
      </c>
      <c r="L37" s="94" t="s">
        <v>43</v>
      </c>
      <c r="M37" s="118">
        <v>7</v>
      </c>
      <c r="N37" s="875">
        <v>9</v>
      </c>
      <c r="O37" s="876"/>
    </row>
    <row r="38" spans="2:18" x14ac:dyDescent="0.25">
      <c r="B38" s="280">
        <v>3</v>
      </c>
      <c r="C38" s="314">
        <v>1624</v>
      </c>
      <c r="D38" s="82">
        <v>0</v>
      </c>
      <c r="E38" s="34">
        <v>1</v>
      </c>
      <c r="F38" s="34">
        <v>0</v>
      </c>
      <c r="G38" s="34">
        <v>0</v>
      </c>
      <c r="H38" s="34">
        <v>0</v>
      </c>
      <c r="I38" s="34">
        <v>0</v>
      </c>
      <c r="J38" s="5">
        <v>0</v>
      </c>
      <c r="L38" s="357" t="s">
        <v>159</v>
      </c>
      <c r="M38" s="342">
        <v>8</v>
      </c>
      <c r="N38" s="877">
        <v>32</v>
      </c>
      <c r="O38" s="878"/>
    </row>
    <row r="39" spans="2:18" ht="15.75" thickBot="1" x14ac:dyDescent="0.3">
      <c r="B39" s="280">
        <v>3</v>
      </c>
      <c r="C39" s="314">
        <v>3723</v>
      </c>
      <c r="D39" s="82">
        <v>0</v>
      </c>
      <c r="E39" s="34">
        <v>1</v>
      </c>
      <c r="F39" s="34">
        <v>0</v>
      </c>
      <c r="G39" s="34">
        <v>0</v>
      </c>
      <c r="H39" s="34">
        <v>0</v>
      </c>
      <c r="I39" s="34">
        <v>0</v>
      </c>
      <c r="J39" s="5">
        <v>0</v>
      </c>
      <c r="L39" s="308" t="s">
        <v>45</v>
      </c>
      <c r="M39" s="360">
        <v>9</v>
      </c>
      <c r="N39" s="879">
        <v>9</v>
      </c>
      <c r="O39" s="880"/>
    </row>
    <row r="40" spans="2:18" ht="15.75" thickBot="1" x14ac:dyDescent="0.3">
      <c r="B40" s="280">
        <v>3</v>
      </c>
      <c r="C40" s="314">
        <v>2071</v>
      </c>
      <c r="D40" s="82">
        <v>0</v>
      </c>
      <c r="E40" s="34">
        <v>1</v>
      </c>
      <c r="F40" s="34">
        <v>0</v>
      </c>
      <c r="G40" s="34">
        <v>0</v>
      </c>
      <c r="H40" s="34">
        <v>0</v>
      </c>
      <c r="I40" s="34">
        <v>0</v>
      </c>
      <c r="J40" s="5">
        <v>0</v>
      </c>
      <c r="L40" s="356" t="s">
        <v>46</v>
      </c>
      <c r="M40" s="361">
        <v>10</v>
      </c>
      <c r="N40" s="881">
        <v>1</v>
      </c>
      <c r="O40" s="788"/>
      <c r="P40" s="786" t="s">
        <v>158</v>
      </c>
      <c r="Q40" s="787"/>
      <c r="R40" s="788"/>
    </row>
    <row r="41" spans="2:18" ht="15.75" thickBot="1" x14ac:dyDescent="0.3">
      <c r="B41" s="280">
        <v>3</v>
      </c>
      <c r="C41" s="314">
        <v>3663</v>
      </c>
      <c r="D41" s="82">
        <v>0</v>
      </c>
      <c r="E41" s="34">
        <v>1</v>
      </c>
      <c r="F41" s="34">
        <v>0</v>
      </c>
      <c r="G41" s="34">
        <v>0</v>
      </c>
      <c r="H41" s="34">
        <v>0</v>
      </c>
      <c r="I41" s="34">
        <v>0</v>
      </c>
      <c r="J41" s="5">
        <v>0</v>
      </c>
    </row>
    <row r="42" spans="2:18" x14ac:dyDescent="0.25">
      <c r="B42" s="280">
        <v>3</v>
      </c>
      <c r="C42" s="314">
        <v>1778</v>
      </c>
      <c r="D42" s="82">
        <v>0</v>
      </c>
      <c r="E42" s="34">
        <v>1</v>
      </c>
      <c r="F42" s="34">
        <v>0</v>
      </c>
      <c r="G42" s="34">
        <v>0</v>
      </c>
      <c r="H42" s="34">
        <v>0</v>
      </c>
      <c r="I42" s="34">
        <v>0</v>
      </c>
      <c r="J42" s="5">
        <v>0</v>
      </c>
      <c r="L42" s="873" t="s">
        <v>144</v>
      </c>
      <c r="M42" s="874"/>
    </row>
    <row r="43" spans="2:18" ht="15.75" thickBot="1" x14ac:dyDescent="0.3">
      <c r="B43" s="280">
        <v>3</v>
      </c>
      <c r="C43" s="314">
        <v>3350</v>
      </c>
      <c r="D43" s="82">
        <v>0</v>
      </c>
      <c r="E43" s="34">
        <v>1</v>
      </c>
      <c r="F43" s="34">
        <v>0</v>
      </c>
      <c r="G43" s="34">
        <v>0</v>
      </c>
      <c r="H43" s="34">
        <v>0</v>
      </c>
      <c r="I43" s="34">
        <v>0</v>
      </c>
      <c r="J43" s="5">
        <v>0</v>
      </c>
      <c r="L43" s="857" t="s">
        <v>171</v>
      </c>
      <c r="M43" s="750"/>
    </row>
    <row r="44" spans="2:18" x14ac:dyDescent="0.25">
      <c r="B44" s="280">
        <v>3</v>
      </c>
      <c r="C44" s="314">
        <v>3331</v>
      </c>
      <c r="D44" s="82">
        <v>0</v>
      </c>
      <c r="E44" s="34">
        <v>1</v>
      </c>
      <c r="F44" s="34">
        <v>0</v>
      </c>
      <c r="G44" s="34">
        <v>0</v>
      </c>
      <c r="H44" s="34">
        <v>0</v>
      </c>
      <c r="I44" s="34">
        <v>0</v>
      </c>
      <c r="J44" s="5">
        <v>0</v>
      </c>
    </row>
    <row r="45" spans="2:18" x14ac:dyDescent="0.25">
      <c r="B45" s="280">
        <v>3</v>
      </c>
      <c r="C45" s="314">
        <v>2116</v>
      </c>
      <c r="D45" s="82">
        <v>0</v>
      </c>
      <c r="E45" s="34">
        <v>1</v>
      </c>
      <c r="F45" s="34">
        <v>0</v>
      </c>
      <c r="G45" s="34">
        <v>0</v>
      </c>
      <c r="H45" s="34">
        <v>0</v>
      </c>
      <c r="I45" s="34">
        <v>0</v>
      </c>
      <c r="J45" s="5">
        <v>0</v>
      </c>
    </row>
    <row r="46" spans="2:18" x14ac:dyDescent="0.25">
      <c r="B46" s="280">
        <v>3</v>
      </c>
      <c r="C46" s="314">
        <v>1743</v>
      </c>
      <c r="D46" s="82">
        <v>0</v>
      </c>
      <c r="E46" s="34">
        <v>1</v>
      </c>
      <c r="F46" s="34">
        <v>0</v>
      </c>
      <c r="G46" s="34">
        <v>0</v>
      </c>
      <c r="H46" s="34">
        <v>0</v>
      </c>
      <c r="I46" s="34">
        <v>0</v>
      </c>
      <c r="J46" s="5">
        <v>0</v>
      </c>
    </row>
    <row r="47" spans="2:18" x14ac:dyDescent="0.25">
      <c r="B47" s="280">
        <v>3</v>
      </c>
      <c r="C47" s="314">
        <v>925</v>
      </c>
      <c r="D47" s="82">
        <v>0</v>
      </c>
      <c r="E47" s="34">
        <v>1</v>
      </c>
      <c r="F47" s="34">
        <v>0</v>
      </c>
      <c r="G47" s="34">
        <v>0</v>
      </c>
      <c r="H47" s="34">
        <v>0</v>
      </c>
      <c r="I47" s="34">
        <v>0</v>
      </c>
      <c r="J47" s="5">
        <v>0</v>
      </c>
    </row>
    <row r="48" spans="2:18" x14ac:dyDescent="0.25">
      <c r="B48" s="280">
        <v>3</v>
      </c>
      <c r="C48" s="314">
        <v>6450</v>
      </c>
      <c r="D48" s="82">
        <v>0</v>
      </c>
      <c r="E48" s="34">
        <v>1</v>
      </c>
      <c r="F48" s="34">
        <v>0</v>
      </c>
      <c r="G48" s="34">
        <v>0</v>
      </c>
      <c r="H48" s="34">
        <v>0</v>
      </c>
      <c r="I48" s="34">
        <v>0</v>
      </c>
      <c r="J48" s="5">
        <v>0</v>
      </c>
    </row>
    <row r="49" spans="2:10" x14ac:dyDescent="0.25">
      <c r="B49" s="280">
        <v>3</v>
      </c>
      <c r="C49" s="314">
        <v>4086</v>
      </c>
      <c r="D49" s="82">
        <v>0</v>
      </c>
      <c r="E49" s="34">
        <v>1</v>
      </c>
      <c r="F49" s="34">
        <v>0</v>
      </c>
      <c r="G49" s="34">
        <v>0</v>
      </c>
      <c r="H49" s="34">
        <v>0</v>
      </c>
      <c r="I49" s="34">
        <v>0</v>
      </c>
      <c r="J49" s="5">
        <v>0</v>
      </c>
    </row>
    <row r="50" spans="2:10" x14ac:dyDescent="0.25">
      <c r="B50" s="280">
        <v>3</v>
      </c>
      <c r="C50" s="314">
        <v>3896</v>
      </c>
      <c r="D50" s="82">
        <v>0</v>
      </c>
      <c r="E50" s="34">
        <v>1</v>
      </c>
      <c r="F50" s="34">
        <v>0</v>
      </c>
      <c r="G50" s="34">
        <v>0</v>
      </c>
      <c r="H50" s="34">
        <v>0</v>
      </c>
      <c r="I50" s="34">
        <v>0</v>
      </c>
      <c r="J50" s="5">
        <v>0</v>
      </c>
    </row>
    <row r="51" spans="2:10" x14ac:dyDescent="0.25">
      <c r="B51" s="280">
        <v>3</v>
      </c>
      <c r="C51" s="314">
        <v>3865</v>
      </c>
      <c r="D51" s="82">
        <v>0</v>
      </c>
      <c r="E51" s="34">
        <v>1</v>
      </c>
      <c r="F51" s="34">
        <v>0</v>
      </c>
      <c r="G51" s="34">
        <v>0</v>
      </c>
      <c r="H51" s="34">
        <v>0</v>
      </c>
      <c r="I51" s="34">
        <v>0</v>
      </c>
      <c r="J51" s="5">
        <v>0</v>
      </c>
    </row>
    <row r="52" spans="2:10" x14ac:dyDescent="0.25">
      <c r="B52" s="280">
        <v>3</v>
      </c>
      <c r="C52" s="314">
        <v>2836</v>
      </c>
      <c r="D52" s="82">
        <v>0</v>
      </c>
      <c r="E52" s="34">
        <v>1</v>
      </c>
      <c r="F52" s="34">
        <v>0</v>
      </c>
      <c r="G52" s="34">
        <v>0</v>
      </c>
      <c r="H52" s="34">
        <v>0</v>
      </c>
      <c r="I52" s="34">
        <v>0</v>
      </c>
      <c r="J52" s="5">
        <v>0</v>
      </c>
    </row>
    <row r="53" spans="2:10" ht="15.75" thickBot="1" x14ac:dyDescent="0.3">
      <c r="B53" s="281">
        <v>3</v>
      </c>
      <c r="C53" s="321">
        <v>4691</v>
      </c>
      <c r="D53" s="84">
        <v>0</v>
      </c>
      <c r="E53" s="148">
        <v>1</v>
      </c>
      <c r="F53" s="148">
        <v>0</v>
      </c>
      <c r="G53" s="148">
        <v>0</v>
      </c>
      <c r="H53" s="148">
        <v>0</v>
      </c>
      <c r="I53" s="148">
        <v>0</v>
      </c>
      <c r="J53" s="149">
        <v>0</v>
      </c>
    </row>
    <row r="54" spans="2:10" x14ac:dyDescent="0.25">
      <c r="B54" s="278">
        <v>4</v>
      </c>
      <c r="C54" s="322">
        <v>3445</v>
      </c>
      <c r="D54" s="226">
        <v>0</v>
      </c>
      <c r="E54" s="142">
        <v>0</v>
      </c>
      <c r="F54" s="142">
        <v>1</v>
      </c>
      <c r="G54" s="142">
        <v>0</v>
      </c>
      <c r="H54" s="142">
        <v>0</v>
      </c>
      <c r="I54" s="142">
        <v>0</v>
      </c>
      <c r="J54" s="147">
        <v>0</v>
      </c>
    </row>
    <row r="55" spans="2:10" x14ac:dyDescent="0.25">
      <c r="B55" s="280">
        <v>4</v>
      </c>
      <c r="C55" s="315">
        <v>3360</v>
      </c>
      <c r="D55" s="82">
        <v>0</v>
      </c>
      <c r="E55" s="34">
        <v>0</v>
      </c>
      <c r="F55" s="34">
        <v>1</v>
      </c>
      <c r="G55" s="34">
        <v>0</v>
      </c>
      <c r="H55" s="34">
        <v>0</v>
      </c>
      <c r="I55" s="34">
        <v>0</v>
      </c>
      <c r="J55" s="5">
        <v>0</v>
      </c>
    </row>
    <row r="56" spans="2:10" x14ac:dyDescent="0.25">
      <c r="B56" s="280">
        <v>4</v>
      </c>
      <c r="C56" s="315">
        <v>3010</v>
      </c>
      <c r="D56" s="82">
        <v>0</v>
      </c>
      <c r="E56" s="34">
        <v>0</v>
      </c>
      <c r="F56" s="34">
        <v>1</v>
      </c>
      <c r="G56" s="34">
        <v>0</v>
      </c>
      <c r="H56" s="34">
        <v>0</v>
      </c>
      <c r="I56" s="34">
        <v>0</v>
      </c>
      <c r="J56" s="5">
        <v>0</v>
      </c>
    </row>
    <row r="57" spans="2:10" x14ac:dyDescent="0.25">
      <c r="B57" s="280">
        <v>4</v>
      </c>
      <c r="C57" s="315">
        <v>1659</v>
      </c>
      <c r="D57" s="82">
        <v>0</v>
      </c>
      <c r="E57" s="34">
        <v>0</v>
      </c>
      <c r="F57" s="34">
        <v>1</v>
      </c>
      <c r="G57" s="34">
        <v>0</v>
      </c>
      <c r="H57" s="34">
        <v>0</v>
      </c>
      <c r="I57" s="34">
        <v>0</v>
      </c>
      <c r="J57" s="5">
        <v>0</v>
      </c>
    </row>
    <row r="58" spans="2:10" x14ac:dyDescent="0.25">
      <c r="B58" s="280">
        <v>4</v>
      </c>
      <c r="C58" s="315">
        <v>4353</v>
      </c>
      <c r="D58" s="82">
        <v>0</v>
      </c>
      <c r="E58" s="34">
        <v>0</v>
      </c>
      <c r="F58" s="34">
        <v>1</v>
      </c>
      <c r="G58" s="34">
        <v>0</v>
      </c>
      <c r="H58" s="34">
        <v>0</v>
      </c>
      <c r="I58" s="34">
        <v>0</v>
      </c>
      <c r="J58" s="5">
        <v>0</v>
      </c>
    </row>
    <row r="59" spans="2:10" x14ac:dyDescent="0.25">
      <c r="B59" s="280">
        <v>4</v>
      </c>
      <c r="C59" s="315">
        <v>1437</v>
      </c>
      <c r="D59" s="82">
        <v>0</v>
      </c>
      <c r="E59" s="34">
        <v>0</v>
      </c>
      <c r="F59" s="34">
        <v>1</v>
      </c>
      <c r="G59" s="34">
        <v>0</v>
      </c>
      <c r="H59" s="34">
        <v>0</v>
      </c>
      <c r="I59" s="34">
        <v>0</v>
      </c>
      <c r="J59" s="5">
        <v>0</v>
      </c>
    </row>
    <row r="60" spans="2:10" x14ac:dyDescent="0.25">
      <c r="B60" s="280">
        <v>4</v>
      </c>
      <c r="C60" s="315">
        <v>3908</v>
      </c>
      <c r="D60" s="82">
        <v>0</v>
      </c>
      <c r="E60" s="34">
        <v>0</v>
      </c>
      <c r="F60" s="34">
        <v>1</v>
      </c>
      <c r="G60" s="34">
        <v>0</v>
      </c>
      <c r="H60" s="34">
        <v>0</v>
      </c>
      <c r="I60" s="34">
        <v>0</v>
      </c>
      <c r="J60" s="5">
        <v>0</v>
      </c>
    </row>
    <row r="61" spans="2:10" x14ac:dyDescent="0.25">
      <c r="B61" s="280">
        <v>4</v>
      </c>
      <c r="C61" s="315">
        <v>2344</v>
      </c>
      <c r="D61" s="82">
        <v>0</v>
      </c>
      <c r="E61" s="34">
        <v>0</v>
      </c>
      <c r="F61" s="34">
        <v>1</v>
      </c>
      <c r="G61" s="34">
        <v>0</v>
      </c>
      <c r="H61" s="34">
        <v>0</v>
      </c>
      <c r="I61" s="34">
        <v>0</v>
      </c>
      <c r="J61" s="5">
        <v>0</v>
      </c>
    </row>
    <row r="62" spans="2:10" x14ac:dyDescent="0.25">
      <c r="B62" s="280">
        <v>4</v>
      </c>
      <c r="C62" s="315">
        <v>2384</v>
      </c>
      <c r="D62" s="82">
        <v>0</v>
      </c>
      <c r="E62" s="34">
        <v>0</v>
      </c>
      <c r="F62" s="34">
        <v>1</v>
      </c>
      <c r="G62" s="34">
        <v>0</v>
      </c>
      <c r="H62" s="34">
        <v>0</v>
      </c>
      <c r="I62" s="34">
        <v>0</v>
      </c>
      <c r="J62" s="5">
        <v>0</v>
      </c>
    </row>
    <row r="63" spans="2:10" x14ac:dyDescent="0.25">
      <c r="B63" s="280">
        <v>4</v>
      </c>
      <c r="C63" s="315">
        <v>2946</v>
      </c>
      <c r="D63" s="82">
        <v>0</v>
      </c>
      <c r="E63" s="34">
        <v>0</v>
      </c>
      <c r="F63" s="34">
        <v>1</v>
      </c>
      <c r="G63" s="34">
        <v>0</v>
      </c>
      <c r="H63" s="34">
        <v>0</v>
      </c>
      <c r="I63" s="34">
        <v>0</v>
      </c>
      <c r="J63" s="5">
        <v>0</v>
      </c>
    </row>
    <row r="64" spans="2:10" x14ac:dyDescent="0.25">
      <c r="B64" s="280">
        <v>4</v>
      </c>
      <c r="C64" s="315">
        <v>3330</v>
      </c>
      <c r="D64" s="82">
        <v>0</v>
      </c>
      <c r="E64" s="34">
        <v>0</v>
      </c>
      <c r="F64" s="34">
        <v>1</v>
      </c>
      <c r="G64" s="34">
        <v>0</v>
      </c>
      <c r="H64" s="34">
        <v>0</v>
      </c>
      <c r="I64" s="34">
        <v>0</v>
      </c>
      <c r="J64" s="5">
        <v>0</v>
      </c>
    </row>
    <row r="65" spans="2:10" x14ac:dyDescent="0.25">
      <c r="B65" s="280">
        <v>4</v>
      </c>
      <c r="C65" s="315">
        <v>2736</v>
      </c>
      <c r="D65" s="82">
        <v>0</v>
      </c>
      <c r="E65" s="34">
        <v>0</v>
      </c>
      <c r="F65" s="34">
        <v>1</v>
      </c>
      <c r="G65" s="34">
        <v>0</v>
      </c>
      <c r="H65" s="34">
        <v>0</v>
      </c>
      <c r="I65" s="34">
        <v>0</v>
      </c>
      <c r="J65" s="5">
        <v>0</v>
      </c>
    </row>
    <row r="66" spans="2:10" x14ac:dyDescent="0.25">
      <c r="B66" s="280">
        <v>4</v>
      </c>
      <c r="C66" s="315">
        <v>3402</v>
      </c>
      <c r="D66" s="82">
        <v>0</v>
      </c>
      <c r="E66" s="34">
        <v>0</v>
      </c>
      <c r="F66" s="34">
        <v>1</v>
      </c>
      <c r="G66" s="34">
        <v>0</v>
      </c>
      <c r="H66" s="34">
        <v>0</v>
      </c>
      <c r="I66" s="34">
        <v>0</v>
      </c>
      <c r="J66" s="5">
        <v>0</v>
      </c>
    </row>
    <row r="67" spans="2:10" x14ac:dyDescent="0.25">
      <c r="B67" s="280">
        <v>4</v>
      </c>
      <c r="C67" s="315">
        <v>4274</v>
      </c>
      <c r="D67" s="82">
        <v>0</v>
      </c>
      <c r="E67" s="34">
        <v>0</v>
      </c>
      <c r="F67" s="34">
        <v>1</v>
      </c>
      <c r="G67" s="34">
        <v>0</v>
      </c>
      <c r="H67" s="34">
        <v>0</v>
      </c>
      <c r="I67" s="34">
        <v>0</v>
      </c>
      <c r="J67" s="5">
        <v>0</v>
      </c>
    </row>
    <row r="68" spans="2:10" x14ac:dyDescent="0.25">
      <c r="B68" s="280">
        <v>4</v>
      </c>
      <c r="C68" s="315">
        <v>2047</v>
      </c>
      <c r="D68" s="82">
        <v>0</v>
      </c>
      <c r="E68" s="34">
        <v>0</v>
      </c>
      <c r="F68" s="34">
        <v>1</v>
      </c>
      <c r="G68" s="34">
        <v>0</v>
      </c>
      <c r="H68" s="34">
        <v>0</v>
      </c>
      <c r="I68" s="34">
        <v>0</v>
      </c>
      <c r="J68" s="5">
        <v>0</v>
      </c>
    </row>
    <row r="69" spans="2:10" x14ac:dyDescent="0.25">
      <c r="B69" s="280">
        <v>4</v>
      </c>
      <c r="C69" s="315">
        <v>2411</v>
      </c>
      <c r="D69" s="82">
        <v>0</v>
      </c>
      <c r="E69" s="34">
        <v>0</v>
      </c>
      <c r="F69" s="34">
        <v>1</v>
      </c>
      <c r="G69" s="34">
        <v>0</v>
      </c>
      <c r="H69" s="34">
        <v>0</v>
      </c>
      <c r="I69" s="34">
        <v>0</v>
      </c>
      <c r="J69" s="5">
        <v>0</v>
      </c>
    </row>
    <row r="70" spans="2:10" x14ac:dyDescent="0.25">
      <c r="B70" s="280">
        <v>4</v>
      </c>
      <c r="C70" s="315">
        <v>3042</v>
      </c>
      <c r="D70" s="82">
        <v>0</v>
      </c>
      <c r="E70" s="34">
        <v>0</v>
      </c>
      <c r="F70" s="34">
        <v>1</v>
      </c>
      <c r="G70" s="34">
        <v>0</v>
      </c>
      <c r="H70" s="34">
        <v>0</v>
      </c>
      <c r="I70" s="34">
        <v>0</v>
      </c>
      <c r="J70" s="5">
        <v>0</v>
      </c>
    </row>
    <row r="71" spans="2:10" x14ac:dyDescent="0.25">
      <c r="B71" s="280">
        <v>4</v>
      </c>
      <c r="C71" s="315">
        <v>2847</v>
      </c>
      <c r="D71" s="82">
        <v>0</v>
      </c>
      <c r="E71" s="34">
        <v>0</v>
      </c>
      <c r="F71" s="34">
        <v>1</v>
      </c>
      <c r="G71" s="34">
        <v>0</v>
      </c>
      <c r="H71" s="34">
        <v>0</v>
      </c>
      <c r="I71" s="34">
        <v>0</v>
      </c>
      <c r="J71" s="5">
        <v>0</v>
      </c>
    </row>
    <row r="72" spans="2:10" x14ac:dyDescent="0.25">
      <c r="B72" s="280">
        <v>4</v>
      </c>
      <c r="C72" s="315">
        <v>2003</v>
      </c>
      <c r="D72" s="82">
        <v>0</v>
      </c>
      <c r="E72" s="34">
        <v>0</v>
      </c>
      <c r="F72" s="34">
        <v>1</v>
      </c>
      <c r="G72" s="34">
        <v>0</v>
      </c>
      <c r="H72" s="34">
        <v>0</v>
      </c>
      <c r="I72" s="34">
        <v>0</v>
      </c>
      <c r="J72" s="5">
        <v>0</v>
      </c>
    </row>
    <row r="73" spans="2:10" x14ac:dyDescent="0.25">
      <c r="B73" s="280">
        <v>4</v>
      </c>
      <c r="C73" s="315">
        <v>954</v>
      </c>
      <c r="D73" s="82">
        <v>0</v>
      </c>
      <c r="E73" s="34">
        <v>0</v>
      </c>
      <c r="F73" s="34">
        <v>1</v>
      </c>
      <c r="G73" s="34">
        <v>0</v>
      </c>
      <c r="H73" s="34">
        <v>0</v>
      </c>
      <c r="I73" s="34">
        <v>0</v>
      </c>
      <c r="J73" s="5">
        <v>0</v>
      </c>
    </row>
    <row r="74" spans="2:10" x14ac:dyDescent="0.25">
      <c r="B74" s="280">
        <v>4</v>
      </c>
      <c r="C74" s="315">
        <v>2804</v>
      </c>
      <c r="D74" s="82">
        <v>0</v>
      </c>
      <c r="E74" s="34">
        <v>0</v>
      </c>
      <c r="F74" s="34">
        <v>1</v>
      </c>
      <c r="G74" s="34">
        <v>0</v>
      </c>
      <c r="H74" s="34">
        <v>0</v>
      </c>
      <c r="I74" s="34">
        <v>0</v>
      </c>
      <c r="J74" s="5">
        <v>0</v>
      </c>
    </row>
    <row r="75" spans="2:10" x14ac:dyDescent="0.25">
      <c r="B75" s="280">
        <v>4</v>
      </c>
      <c r="C75" s="315">
        <v>1990</v>
      </c>
      <c r="D75" s="82">
        <v>0</v>
      </c>
      <c r="E75" s="34">
        <v>0</v>
      </c>
      <c r="F75" s="34">
        <v>1</v>
      </c>
      <c r="G75" s="34">
        <v>0</v>
      </c>
      <c r="H75" s="34">
        <v>0</v>
      </c>
      <c r="I75" s="34">
        <v>0</v>
      </c>
      <c r="J75" s="5">
        <v>0</v>
      </c>
    </row>
    <row r="76" spans="2:10" ht="15.75" thickBot="1" x14ac:dyDescent="0.3">
      <c r="B76" s="281">
        <v>4</v>
      </c>
      <c r="C76" s="323">
        <v>3573</v>
      </c>
      <c r="D76" s="84">
        <v>0</v>
      </c>
      <c r="E76" s="148">
        <v>0</v>
      </c>
      <c r="F76" s="148">
        <v>1</v>
      </c>
      <c r="G76" s="148">
        <v>0</v>
      </c>
      <c r="H76" s="148">
        <v>0</v>
      </c>
      <c r="I76" s="148">
        <v>0</v>
      </c>
      <c r="J76" s="149">
        <v>0</v>
      </c>
    </row>
    <row r="77" spans="2:10" x14ac:dyDescent="0.25">
      <c r="B77" s="278">
        <v>5</v>
      </c>
      <c r="C77" s="324">
        <v>1625</v>
      </c>
      <c r="D77" s="226">
        <v>0</v>
      </c>
      <c r="E77" s="142">
        <v>0</v>
      </c>
      <c r="F77" s="142">
        <v>0</v>
      </c>
      <c r="G77" s="142">
        <v>1</v>
      </c>
      <c r="H77" s="142">
        <v>0</v>
      </c>
      <c r="I77" s="142">
        <v>0</v>
      </c>
      <c r="J77" s="147">
        <v>0</v>
      </c>
    </row>
    <row r="78" spans="2:10" x14ac:dyDescent="0.25">
      <c r="B78" s="280">
        <v>5</v>
      </c>
      <c r="C78" s="316">
        <v>2120</v>
      </c>
      <c r="D78" s="82">
        <v>0</v>
      </c>
      <c r="E78" s="34">
        <v>0</v>
      </c>
      <c r="F78" s="34">
        <v>0</v>
      </c>
      <c r="G78" s="34">
        <v>1</v>
      </c>
      <c r="H78" s="34">
        <v>0</v>
      </c>
      <c r="I78" s="34">
        <v>0</v>
      </c>
      <c r="J78" s="5">
        <v>0</v>
      </c>
    </row>
    <row r="79" spans="2:10" x14ac:dyDescent="0.25">
      <c r="B79" s="280">
        <v>5</v>
      </c>
      <c r="C79" s="316">
        <v>1457</v>
      </c>
      <c r="D79" s="82">
        <v>0</v>
      </c>
      <c r="E79" s="34">
        <v>0</v>
      </c>
      <c r="F79" s="34">
        <v>0</v>
      </c>
      <c r="G79" s="34">
        <v>1</v>
      </c>
      <c r="H79" s="34">
        <v>0</v>
      </c>
      <c r="I79" s="34">
        <v>0</v>
      </c>
      <c r="J79" s="5">
        <v>0</v>
      </c>
    </row>
    <row r="80" spans="2:10" x14ac:dyDescent="0.25">
      <c r="B80" s="280">
        <v>5</v>
      </c>
      <c r="C80" s="316">
        <v>1491</v>
      </c>
      <c r="D80" s="82">
        <v>0</v>
      </c>
      <c r="E80" s="34">
        <v>0</v>
      </c>
      <c r="F80" s="34">
        <v>0</v>
      </c>
      <c r="G80" s="34">
        <v>1</v>
      </c>
      <c r="H80" s="34">
        <v>0</v>
      </c>
      <c r="I80" s="34">
        <v>0</v>
      </c>
      <c r="J80" s="5">
        <v>0</v>
      </c>
    </row>
    <row r="81" spans="2:10" x14ac:dyDescent="0.25">
      <c r="B81" s="280">
        <v>5</v>
      </c>
      <c r="C81" s="316">
        <v>1370</v>
      </c>
      <c r="D81" s="82">
        <v>0</v>
      </c>
      <c r="E81" s="34">
        <v>0</v>
      </c>
      <c r="F81" s="34">
        <v>0</v>
      </c>
      <c r="G81" s="34">
        <v>1</v>
      </c>
      <c r="H81" s="34">
        <v>0</v>
      </c>
      <c r="I81" s="34">
        <v>0</v>
      </c>
      <c r="J81" s="5">
        <v>0</v>
      </c>
    </row>
    <row r="82" spans="2:10" x14ac:dyDescent="0.25">
      <c r="B82" s="280">
        <v>5</v>
      </c>
      <c r="C82" s="316">
        <v>4929</v>
      </c>
      <c r="D82" s="82">
        <v>0</v>
      </c>
      <c r="E82" s="34">
        <v>0</v>
      </c>
      <c r="F82" s="34">
        <v>0</v>
      </c>
      <c r="G82" s="34">
        <v>1</v>
      </c>
      <c r="H82" s="34">
        <v>0</v>
      </c>
      <c r="I82" s="34">
        <v>0</v>
      </c>
      <c r="J82" s="5">
        <v>0</v>
      </c>
    </row>
    <row r="83" spans="2:10" x14ac:dyDescent="0.25">
      <c r="B83" s="280">
        <v>5</v>
      </c>
      <c r="C83" s="316">
        <v>3703</v>
      </c>
      <c r="D83" s="82">
        <v>0</v>
      </c>
      <c r="E83" s="34">
        <v>0</v>
      </c>
      <c r="F83" s="34">
        <v>0</v>
      </c>
      <c r="G83" s="34">
        <v>1</v>
      </c>
      <c r="H83" s="34">
        <v>0</v>
      </c>
      <c r="I83" s="34">
        <v>0</v>
      </c>
      <c r="J83" s="5">
        <v>0</v>
      </c>
    </row>
    <row r="84" spans="2:10" x14ac:dyDescent="0.25">
      <c r="B84" s="280">
        <v>5</v>
      </c>
      <c r="C84" s="316">
        <v>3459</v>
      </c>
      <c r="D84" s="82">
        <v>0</v>
      </c>
      <c r="E84" s="34">
        <v>0</v>
      </c>
      <c r="F84" s="34">
        <v>0</v>
      </c>
      <c r="G84" s="34">
        <v>1</v>
      </c>
      <c r="H84" s="34">
        <v>0</v>
      </c>
      <c r="I84" s="34">
        <v>0</v>
      </c>
      <c r="J84" s="5">
        <v>0</v>
      </c>
    </row>
    <row r="85" spans="2:10" x14ac:dyDescent="0.25">
      <c r="B85" s="280">
        <v>5</v>
      </c>
      <c r="C85" s="316">
        <v>2278</v>
      </c>
      <c r="D85" s="82">
        <v>0</v>
      </c>
      <c r="E85" s="34">
        <v>0</v>
      </c>
      <c r="F85" s="34">
        <v>0</v>
      </c>
      <c r="G85" s="34">
        <v>1</v>
      </c>
      <c r="H85" s="34">
        <v>0</v>
      </c>
      <c r="I85" s="34">
        <v>0</v>
      </c>
      <c r="J85" s="5">
        <v>0</v>
      </c>
    </row>
    <row r="86" spans="2:10" ht="15.75" thickBot="1" x14ac:dyDescent="0.3">
      <c r="B86" s="281">
        <v>5</v>
      </c>
      <c r="C86" s="325">
        <v>1690</v>
      </c>
      <c r="D86" s="84">
        <v>0</v>
      </c>
      <c r="E86" s="148">
        <v>0</v>
      </c>
      <c r="F86" s="148">
        <v>0</v>
      </c>
      <c r="G86" s="148">
        <v>1</v>
      </c>
      <c r="H86" s="148">
        <v>0</v>
      </c>
      <c r="I86" s="148">
        <v>0</v>
      </c>
      <c r="J86" s="149">
        <v>0</v>
      </c>
    </row>
    <row r="87" spans="2:10" x14ac:dyDescent="0.25">
      <c r="B87" s="278">
        <v>6</v>
      </c>
      <c r="C87" s="326">
        <v>2158</v>
      </c>
      <c r="D87" s="226">
        <v>0</v>
      </c>
      <c r="E87" s="142">
        <v>0</v>
      </c>
      <c r="F87" s="142">
        <v>0</v>
      </c>
      <c r="G87" s="142">
        <v>0</v>
      </c>
      <c r="H87" s="142">
        <v>1</v>
      </c>
      <c r="I87" s="142">
        <v>0</v>
      </c>
      <c r="J87" s="147">
        <v>0</v>
      </c>
    </row>
    <row r="88" spans="2:10" x14ac:dyDescent="0.25">
      <c r="B88" s="280">
        <v>6</v>
      </c>
      <c r="C88" s="317">
        <v>1282</v>
      </c>
      <c r="D88" s="82">
        <v>0</v>
      </c>
      <c r="E88" s="34">
        <v>0</v>
      </c>
      <c r="F88" s="34">
        <v>0</v>
      </c>
      <c r="G88" s="34">
        <v>0</v>
      </c>
      <c r="H88" s="34">
        <v>1</v>
      </c>
      <c r="I88" s="34">
        <v>0</v>
      </c>
      <c r="J88" s="5">
        <v>0</v>
      </c>
    </row>
    <row r="89" spans="2:10" x14ac:dyDescent="0.25">
      <c r="B89" s="280">
        <v>6</v>
      </c>
      <c r="C89" s="317">
        <v>1243</v>
      </c>
      <c r="D89" s="82">
        <v>0</v>
      </c>
      <c r="E89" s="34">
        <v>0</v>
      </c>
      <c r="F89" s="34">
        <v>0</v>
      </c>
      <c r="G89" s="34">
        <v>0</v>
      </c>
      <c r="H89" s="34">
        <v>1</v>
      </c>
      <c r="I89" s="34">
        <v>0</v>
      </c>
      <c r="J89" s="5">
        <v>0</v>
      </c>
    </row>
    <row r="90" spans="2:10" x14ac:dyDescent="0.25">
      <c r="B90" s="280">
        <v>6</v>
      </c>
      <c r="C90" s="317">
        <v>3412</v>
      </c>
      <c r="D90" s="82">
        <v>0</v>
      </c>
      <c r="E90" s="34">
        <v>0</v>
      </c>
      <c r="F90" s="34">
        <v>0</v>
      </c>
      <c r="G90" s="34">
        <v>0</v>
      </c>
      <c r="H90" s="34">
        <v>1</v>
      </c>
      <c r="I90" s="34">
        <v>0</v>
      </c>
      <c r="J90" s="5">
        <v>0</v>
      </c>
    </row>
    <row r="91" spans="2:10" x14ac:dyDescent="0.25">
      <c r="B91" s="280">
        <v>6</v>
      </c>
      <c r="C91" s="317">
        <v>2874</v>
      </c>
      <c r="D91" s="82">
        <v>0</v>
      </c>
      <c r="E91" s="34">
        <v>0</v>
      </c>
      <c r="F91" s="34">
        <v>0</v>
      </c>
      <c r="G91" s="34">
        <v>0</v>
      </c>
      <c r="H91" s="34">
        <v>1</v>
      </c>
      <c r="I91" s="34">
        <v>0</v>
      </c>
      <c r="J91" s="5">
        <v>0</v>
      </c>
    </row>
    <row r="92" spans="2:10" x14ac:dyDescent="0.25">
      <c r="B92" s="280">
        <v>6</v>
      </c>
      <c r="C92" s="317">
        <v>1667</v>
      </c>
      <c r="D92" s="82">
        <v>0</v>
      </c>
      <c r="E92" s="34">
        <v>0</v>
      </c>
      <c r="F92" s="34">
        <v>0</v>
      </c>
      <c r="G92" s="34">
        <v>0</v>
      </c>
      <c r="H92" s="34">
        <v>1</v>
      </c>
      <c r="I92" s="34">
        <v>0</v>
      </c>
      <c r="J92" s="5">
        <v>0</v>
      </c>
    </row>
    <row r="93" spans="2:10" x14ac:dyDescent="0.25">
      <c r="B93" s="280">
        <v>6</v>
      </c>
      <c r="C93" s="317">
        <v>4612</v>
      </c>
      <c r="D93" s="82">
        <v>0</v>
      </c>
      <c r="E93" s="34">
        <v>0</v>
      </c>
      <c r="F93" s="34">
        <v>0</v>
      </c>
      <c r="G93" s="34">
        <v>0</v>
      </c>
      <c r="H93" s="34">
        <v>1</v>
      </c>
      <c r="I93" s="34">
        <v>0</v>
      </c>
      <c r="J93" s="5">
        <v>0</v>
      </c>
    </row>
    <row r="94" spans="2:10" x14ac:dyDescent="0.25">
      <c r="B94" s="280">
        <v>6</v>
      </c>
      <c r="C94" s="317">
        <v>2627</v>
      </c>
      <c r="D94" s="82">
        <v>0</v>
      </c>
      <c r="E94" s="34">
        <v>0</v>
      </c>
      <c r="F94" s="34">
        <v>0</v>
      </c>
      <c r="G94" s="34">
        <v>0</v>
      </c>
      <c r="H94" s="34">
        <v>1</v>
      </c>
      <c r="I94" s="34">
        <v>0</v>
      </c>
      <c r="J94" s="5">
        <v>0</v>
      </c>
    </row>
    <row r="95" spans="2:10" x14ac:dyDescent="0.25">
      <c r="B95" s="280">
        <v>6</v>
      </c>
      <c r="C95" s="317">
        <v>1377</v>
      </c>
      <c r="D95" s="82">
        <v>0</v>
      </c>
      <c r="E95" s="34">
        <v>0</v>
      </c>
      <c r="F95" s="34">
        <v>0</v>
      </c>
      <c r="G95" s="34">
        <v>0</v>
      </c>
      <c r="H95" s="34">
        <v>1</v>
      </c>
      <c r="I95" s="34">
        <v>0</v>
      </c>
      <c r="J95" s="5">
        <v>0</v>
      </c>
    </row>
    <row r="96" spans="2:10" x14ac:dyDescent="0.25">
      <c r="B96" s="280">
        <v>6</v>
      </c>
      <c r="C96" s="317">
        <v>5062</v>
      </c>
      <c r="D96" s="82">
        <v>0</v>
      </c>
      <c r="E96" s="34">
        <v>0</v>
      </c>
      <c r="F96" s="34">
        <v>0</v>
      </c>
      <c r="G96" s="34">
        <v>0</v>
      </c>
      <c r="H96" s="34">
        <v>1</v>
      </c>
      <c r="I96" s="34">
        <v>0</v>
      </c>
      <c r="J96" s="5">
        <v>0</v>
      </c>
    </row>
    <row r="97" spans="2:10" ht="15.75" thickBot="1" x14ac:dyDescent="0.3">
      <c r="B97" s="281">
        <v>6</v>
      </c>
      <c r="C97" s="318">
        <v>3519</v>
      </c>
      <c r="D97" s="84">
        <v>0</v>
      </c>
      <c r="E97" s="148">
        <v>0</v>
      </c>
      <c r="F97" s="148">
        <v>0</v>
      </c>
      <c r="G97" s="148">
        <v>0</v>
      </c>
      <c r="H97" s="148">
        <v>1</v>
      </c>
      <c r="I97" s="148">
        <v>0</v>
      </c>
      <c r="J97" s="149">
        <v>0</v>
      </c>
    </row>
    <row r="98" spans="2:10" x14ac:dyDescent="0.25">
      <c r="B98" s="278">
        <v>7</v>
      </c>
      <c r="C98" s="365">
        <v>3607</v>
      </c>
      <c r="D98" s="226">
        <v>0</v>
      </c>
      <c r="E98" s="142">
        <v>0</v>
      </c>
      <c r="F98" s="142">
        <v>0</v>
      </c>
      <c r="G98" s="142">
        <v>0</v>
      </c>
      <c r="H98" s="142">
        <v>0</v>
      </c>
      <c r="I98" s="142">
        <v>1</v>
      </c>
      <c r="J98" s="147">
        <v>0</v>
      </c>
    </row>
    <row r="99" spans="2:10" x14ac:dyDescent="0.25">
      <c r="B99" s="280">
        <v>7</v>
      </c>
      <c r="C99" s="362">
        <v>1325</v>
      </c>
      <c r="D99" s="82">
        <v>0</v>
      </c>
      <c r="E99" s="34">
        <v>0</v>
      </c>
      <c r="F99" s="34">
        <v>0</v>
      </c>
      <c r="G99" s="34">
        <v>0</v>
      </c>
      <c r="H99" s="34">
        <v>0</v>
      </c>
      <c r="I99" s="34">
        <v>1</v>
      </c>
      <c r="J99" s="5">
        <v>0</v>
      </c>
    </row>
    <row r="100" spans="2:10" x14ac:dyDescent="0.25">
      <c r="B100" s="280">
        <v>7</v>
      </c>
      <c r="C100" s="362">
        <v>5184</v>
      </c>
      <c r="D100" s="82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1</v>
      </c>
      <c r="J100" s="5">
        <v>0</v>
      </c>
    </row>
    <row r="101" spans="2:10" x14ac:dyDescent="0.25">
      <c r="B101" s="280">
        <v>7</v>
      </c>
      <c r="C101" s="362">
        <v>6649</v>
      </c>
      <c r="D101" s="82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1</v>
      </c>
      <c r="J101" s="5">
        <v>0</v>
      </c>
    </row>
    <row r="102" spans="2:10" x14ac:dyDescent="0.25">
      <c r="B102" s="280">
        <v>7</v>
      </c>
      <c r="C102" s="362">
        <v>5331</v>
      </c>
      <c r="D102" s="82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1</v>
      </c>
      <c r="J102" s="5">
        <v>0</v>
      </c>
    </row>
    <row r="103" spans="2:10" x14ac:dyDescent="0.25">
      <c r="B103" s="280">
        <v>7</v>
      </c>
      <c r="C103" s="362">
        <v>1519</v>
      </c>
      <c r="D103" s="82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1</v>
      </c>
      <c r="J103" s="5">
        <v>0</v>
      </c>
    </row>
    <row r="104" spans="2:10" x14ac:dyDescent="0.25">
      <c r="B104" s="280">
        <v>7</v>
      </c>
      <c r="C104" s="362">
        <v>3753</v>
      </c>
      <c r="D104" s="82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1</v>
      </c>
      <c r="J104" s="5">
        <v>0</v>
      </c>
    </row>
    <row r="105" spans="2:10" x14ac:dyDescent="0.25">
      <c r="B105" s="280">
        <v>7</v>
      </c>
      <c r="C105" s="362">
        <v>3255</v>
      </c>
      <c r="D105" s="82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1</v>
      </c>
      <c r="J105" s="5">
        <v>0</v>
      </c>
    </row>
    <row r="106" spans="2:10" ht="15.75" thickBot="1" x14ac:dyDescent="0.3">
      <c r="B106" s="281">
        <v>7</v>
      </c>
      <c r="C106" s="366">
        <v>3363</v>
      </c>
      <c r="D106" s="84">
        <v>0</v>
      </c>
      <c r="E106" s="148">
        <v>0</v>
      </c>
      <c r="F106" s="148">
        <v>0</v>
      </c>
      <c r="G106" s="148">
        <v>0</v>
      </c>
      <c r="H106" s="148">
        <v>0</v>
      </c>
      <c r="I106" s="148">
        <v>1</v>
      </c>
      <c r="J106" s="149">
        <v>0</v>
      </c>
    </row>
    <row r="107" spans="2:10" x14ac:dyDescent="0.25">
      <c r="B107" s="278">
        <v>8</v>
      </c>
      <c r="C107" s="327">
        <v>3264</v>
      </c>
      <c r="D107" s="226">
        <v>-1</v>
      </c>
      <c r="E107" s="142">
        <v>-1</v>
      </c>
      <c r="F107" s="142">
        <v>-1</v>
      </c>
      <c r="G107" s="142">
        <v>-1</v>
      </c>
      <c r="H107" s="142">
        <v>-1</v>
      </c>
      <c r="I107" s="142">
        <v>-1</v>
      </c>
      <c r="J107" s="147">
        <v>-1</v>
      </c>
    </row>
    <row r="108" spans="2:10" x14ac:dyDescent="0.25">
      <c r="B108" s="280">
        <v>8</v>
      </c>
      <c r="C108" s="328">
        <v>1938</v>
      </c>
      <c r="D108" s="82">
        <v>-1</v>
      </c>
      <c r="E108" s="34">
        <v>-1</v>
      </c>
      <c r="F108" s="34">
        <v>-1</v>
      </c>
      <c r="G108" s="34">
        <v>-1</v>
      </c>
      <c r="H108" s="34">
        <v>-1</v>
      </c>
      <c r="I108" s="34">
        <v>-1</v>
      </c>
      <c r="J108" s="5">
        <v>-1</v>
      </c>
    </row>
    <row r="109" spans="2:10" x14ac:dyDescent="0.25">
      <c r="B109" s="280">
        <v>8</v>
      </c>
      <c r="C109" s="328">
        <v>3225</v>
      </c>
      <c r="D109" s="82">
        <v>-1</v>
      </c>
      <c r="E109" s="34">
        <v>-1</v>
      </c>
      <c r="F109" s="34">
        <v>-1</v>
      </c>
      <c r="G109" s="34">
        <v>-1</v>
      </c>
      <c r="H109" s="34">
        <v>-1</v>
      </c>
      <c r="I109" s="34">
        <v>-1</v>
      </c>
      <c r="J109" s="5">
        <v>-1</v>
      </c>
    </row>
    <row r="110" spans="2:10" x14ac:dyDescent="0.25">
      <c r="B110" s="280">
        <v>8</v>
      </c>
      <c r="C110" s="328">
        <v>2551</v>
      </c>
      <c r="D110" s="82">
        <v>-1</v>
      </c>
      <c r="E110" s="34">
        <v>-1</v>
      </c>
      <c r="F110" s="34">
        <v>-1</v>
      </c>
      <c r="G110" s="34">
        <v>-1</v>
      </c>
      <c r="H110" s="34">
        <v>-1</v>
      </c>
      <c r="I110" s="34">
        <v>-1</v>
      </c>
      <c r="J110" s="5">
        <v>-1</v>
      </c>
    </row>
    <row r="111" spans="2:10" x14ac:dyDescent="0.25">
      <c r="B111" s="280">
        <v>8</v>
      </c>
      <c r="C111" s="328">
        <v>1825</v>
      </c>
      <c r="D111" s="82">
        <v>-1</v>
      </c>
      <c r="E111" s="34">
        <v>-1</v>
      </c>
      <c r="F111" s="34">
        <v>-1</v>
      </c>
      <c r="G111" s="34">
        <v>-1</v>
      </c>
      <c r="H111" s="34">
        <v>-1</v>
      </c>
      <c r="I111" s="34">
        <v>-1</v>
      </c>
      <c r="J111" s="5">
        <v>-1</v>
      </c>
    </row>
    <row r="112" spans="2:10" x14ac:dyDescent="0.25">
      <c r="B112" s="280">
        <v>8</v>
      </c>
      <c r="C112" s="328">
        <v>2833</v>
      </c>
      <c r="D112" s="82">
        <v>-1</v>
      </c>
      <c r="E112" s="34">
        <v>-1</v>
      </c>
      <c r="F112" s="34">
        <v>-1</v>
      </c>
      <c r="G112" s="34">
        <v>-1</v>
      </c>
      <c r="H112" s="34">
        <v>-1</v>
      </c>
      <c r="I112" s="34">
        <v>-1</v>
      </c>
      <c r="J112" s="5">
        <v>-1</v>
      </c>
    </row>
    <row r="113" spans="2:10" x14ac:dyDescent="0.25">
      <c r="B113" s="280">
        <v>8</v>
      </c>
      <c r="C113" s="328">
        <v>2709</v>
      </c>
      <c r="D113" s="82">
        <v>-1</v>
      </c>
      <c r="E113" s="34">
        <v>-1</v>
      </c>
      <c r="F113" s="34">
        <v>-1</v>
      </c>
      <c r="G113" s="34">
        <v>-1</v>
      </c>
      <c r="H113" s="34">
        <v>-1</v>
      </c>
      <c r="I113" s="34">
        <v>-1</v>
      </c>
      <c r="J113" s="5">
        <v>-1</v>
      </c>
    </row>
    <row r="114" spans="2:10" x14ac:dyDescent="0.25">
      <c r="B114" s="280">
        <v>8</v>
      </c>
      <c r="C114" s="328">
        <v>1571</v>
      </c>
      <c r="D114" s="82">
        <v>-1</v>
      </c>
      <c r="E114" s="34">
        <v>-1</v>
      </c>
      <c r="F114" s="34">
        <v>-1</v>
      </c>
      <c r="G114" s="34">
        <v>-1</v>
      </c>
      <c r="H114" s="34">
        <v>-1</v>
      </c>
      <c r="I114" s="34">
        <v>-1</v>
      </c>
      <c r="J114" s="5">
        <v>-1</v>
      </c>
    </row>
    <row r="115" spans="2:10" x14ac:dyDescent="0.25">
      <c r="B115" s="280">
        <v>8</v>
      </c>
      <c r="C115" s="328">
        <v>2288</v>
      </c>
      <c r="D115" s="82">
        <v>-1</v>
      </c>
      <c r="E115" s="34">
        <v>-1</v>
      </c>
      <c r="F115" s="34">
        <v>-1</v>
      </c>
      <c r="G115" s="34">
        <v>-1</v>
      </c>
      <c r="H115" s="34">
        <v>-1</v>
      </c>
      <c r="I115" s="34">
        <v>-1</v>
      </c>
      <c r="J115" s="5">
        <v>-1</v>
      </c>
    </row>
    <row r="116" spans="2:10" x14ac:dyDescent="0.25">
      <c r="B116" s="280">
        <v>8</v>
      </c>
      <c r="C116" s="328">
        <v>2883</v>
      </c>
      <c r="D116" s="82">
        <v>-1</v>
      </c>
      <c r="E116" s="34">
        <v>-1</v>
      </c>
      <c r="F116" s="34">
        <v>-1</v>
      </c>
      <c r="G116" s="34">
        <v>-1</v>
      </c>
      <c r="H116" s="34">
        <v>-1</v>
      </c>
      <c r="I116" s="34">
        <v>-1</v>
      </c>
      <c r="J116" s="5">
        <v>-1</v>
      </c>
    </row>
    <row r="117" spans="2:10" x14ac:dyDescent="0.25">
      <c r="B117" s="280">
        <v>8</v>
      </c>
      <c r="C117" s="328">
        <v>3201</v>
      </c>
      <c r="D117" s="82">
        <v>-1</v>
      </c>
      <c r="E117" s="34">
        <v>-1</v>
      </c>
      <c r="F117" s="34">
        <v>-1</v>
      </c>
      <c r="G117" s="34">
        <v>-1</v>
      </c>
      <c r="H117" s="34">
        <v>-1</v>
      </c>
      <c r="I117" s="34">
        <v>-1</v>
      </c>
      <c r="J117" s="5">
        <v>-1</v>
      </c>
    </row>
    <row r="118" spans="2:10" x14ac:dyDescent="0.25">
      <c r="B118" s="280">
        <v>8</v>
      </c>
      <c r="C118" s="328">
        <v>2898</v>
      </c>
      <c r="D118" s="82">
        <v>-1</v>
      </c>
      <c r="E118" s="34">
        <v>-1</v>
      </c>
      <c r="F118" s="34">
        <v>-1</v>
      </c>
      <c r="G118" s="34">
        <v>-1</v>
      </c>
      <c r="H118" s="34">
        <v>-1</v>
      </c>
      <c r="I118" s="34">
        <v>-1</v>
      </c>
      <c r="J118" s="5">
        <v>-1</v>
      </c>
    </row>
    <row r="119" spans="2:10" x14ac:dyDescent="0.25">
      <c r="B119" s="280">
        <v>8</v>
      </c>
      <c r="C119" s="328">
        <v>2435</v>
      </c>
      <c r="D119" s="82">
        <v>-1</v>
      </c>
      <c r="E119" s="34">
        <v>-1</v>
      </c>
      <c r="F119" s="34">
        <v>-1</v>
      </c>
      <c r="G119" s="34">
        <v>-1</v>
      </c>
      <c r="H119" s="34">
        <v>-1</v>
      </c>
      <c r="I119" s="34">
        <v>-1</v>
      </c>
      <c r="J119" s="5">
        <v>-1</v>
      </c>
    </row>
    <row r="120" spans="2:10" x14ac:dyDescent="0.25">
      <c r="B120" s="280">
        <v>8</v>
      </c>
      <c r="C120" s="328">
        <v>3491</v>
      </c>
      <c r="D120" s="82">
        <v>-1</v>
      </c>
      <c r="E120" s="34">
        <v>-1</v>
      </c>
      <c r="F120" s="34">
        <v>-1</v>
      </c>
      <c r="G120" s="34">
        <v>-1</v>
      </c>
      <c r="H120" s="34">
        <v>-1</v>
      </c>
      <c r="I120" s="34">
        <v>-1</v>
      </c>
      <c r="J120" s="5">
        <v>-1</v>
      </c>
    </row>
    <row r="121" spans="2:10" x14ac:dyDescent="0.25">
      <c r="B121" s="280">
        <v>8</v>
      </c>
      <c r="C121" s="328">
        <v>1861</v>
      </c>
      <c r="D121" s="82">
        <v>-1</v>
      </c>
      <c r="E121" s="34">
        <v>-1</v>
      </c>
      <c r="F121" s="34">
        <v>-1</v>
      </c>
      <c r="G121" s="34">
        <v>-1</v>
      </c>
      <c r="H121" s="34">
        <v>-1</v>
      </c>
      <c r="I121" s="34">
        <v>-1</v>
      </c>
      <c r="J121" s="5">
        <v>-1</v>
      </c>
    </row>
    <row r="122" spans="2:10" x14ac:dyDescent="0.25">
      <c r="B122" s="280">
        <v>8</v>
      </c>
      <c r="C122" s="328">
        <v>2297</v>
      </c>
      <c r="D122" s="82">
        <v>-1</v>
      </c>
      <c r="E122" s="34">
        <v>-1</v>
      </c>
      <c r="F122" s="34">
        <v>-1</v>
      </c>
      <c r="G122" s="34">
        <v>-1</v>
      </c>
      <c r="H122" s="34">
        <v>-1</v>
      </c>
      <c r="I122" s="34">
        <v>-1</v>
      </c>
      <c r="J122" s="5">
        <v>-1</v>
      </c>
    </row>
    <row r="123" spans="2:10" x14ac:dyDescent="0.25">
      <c r="B123" s="280">
        <v>8</v>
      </c>
      <c r="C123" s="328">
        <v>2250</v>
      </c>
      <c r="D123" s="82">
        <v>-1</v>
      </c>
      <c r="E123" s="34">
        <v>-1</v>
      </c>
      <c r="F123" s="34">
        <v>-1</v>
      </c>
      <c r="G123" s="34">
        <v>-1</v>
      </c>
      <c r="H123" s="34">
        <v>-1</v>
      </c>
      <c r="I123" s="34">
        <v>-1</v>
      </c>
      <c r="J123" s="5">
        <v>-1</v>
      </c>
    </row>
    <row r="124" spans="2:10" x14ac:dyDescent="0.25">
      <c r="B124" s="280">
        <v>8</v>
      </c>
      <c r="C124" s="328">
        <v>2324</v>
      </c>
      <c r="D124" s="82">
        <v>-1</v>
      </c>
      <c r="E124" s="34">
        <v>-1</v>
      </c>
      <c r="F124" s="34">
        <v>-1</v>
      </c>
      <c r="G124" s="34">
        <v>-1</v>
      </c>
      <c r="H124" s="34">
        <v>-1</v>
      </c>
      <c r="I124" s="34">
        <v>-1</v>
      </c>
      <c r="J124" s="5">
        <v>-1</v>
      </c>
    </row>
    <row r="125" spans="2:10" x14ac:dyDescent="0.25">
      <c r="B125" s="280">
        <v>8</v>
      </c>
      <c r="C125" s="328">
        <v>2154</v>
      </c>
      <c r="D125" s="82">
        <v>-1</v>
      </c>
      <c r="E125" s="34">
        <v>-1</v>
      </c>
      <c r="F125" s="34">
        <v>-1</v>
      </c>
      <c r="G125" s="34">
        <v>-1</v>
      </c>
      <c r="H125" s="34">
        <v>-1</v>
      </c>
      <c r="I125" s="34">
        <v>-1</v>
      </c>
      <c r="J125" s="5">
        <v>-1</v>
      </c>
    </row>
    <row r="126" spans="2:10" x14ac:dyDescent="0.25">
      <c r="B126" s="280">
        <v>8</v>
      </c>
      <c r="C126" s="328">
        <v>1606</v>
      </c>
      <c r="D126" s="82">
        <v>-1</v>
      </c>
      <c r="E126" s="34">
        <v>-1</v>
      </c>
      <c r="F126" s="34">
        <v>-1</v>
      </c>
      <c r="G126" s="34">
        <v>-1</v>
      </c>
      <c r="H126" s="34">
        <v>-1</v>
      </c>
      <c r="I126" s="34">
        <v>-1</v>
      </c>
      <c r="J126" s="5">
        <v>-1</v>
      </c>
    </row>
    <row r="127" spans="2:10" x14ac:dyDescent="0.25">
      <c r="B127" s="280">
        <v>8</v>
      </c>
      <c r="C127" s="328">
        <v>3783</v>
      </c>
      <c r="D127" s="82">
        <v>-1</v>
      </c>
      <c r="E127" s="34">
        <v>-1</v>
      </c>
      <c r="F127" s="34">
        <v>-1</v>
      </c>
      <c r="G127" s="34">
        <v>-1</v>
      </c>
      <c r="H127" s="34">
        <v>-1</v>
      </c>
      <c r="I127" s="34">
        <v>-1</v>
      </c>
      <c r="J127" s="5">
        <v>-1</v>
      </c>
    </row>
    <row r="128" spans="2:10" x14ac:dyDescent="0.25">
      <c r="B128" s="280">
        <v>8</v>
      </c>
      <c r="C128" s="328">
        <v>3818</v>
      </c>
      <c r="D128" s="82">
        <v>-1</v>
      </c>
      <c r="E128" s="34">
        <v>-1</v>
      </c>
      <c r="F128" s="34">
        <v>-1</v>
      </c>
      <c r="G128" s="34">
        <v>-1</v>
      </c>
      <c r="H128" s="34">
        <v>-1</v>
      </c>
      <c r="I128" s="34">
        <v>-1</v>
      </c>
      <c r="J128" s="5">
        <v>-1</v>
      </c>
    </row>
    <row r="129" spans="2:10" x14ac:dyDescent="0.25">
      <c r="B129" s="280">
        <v>8</v>
      </c>
      <c r="C129" s="328">
        <v>3011</v>
      </c>
      <c r="D129" s="82">
        <v>-1</v>
      </c>
      <c r="E129" s="34">
        <v>-1</v>
      </c>
      <c r="F129" s="34">
        <v>-1</v>
      </c>
      <c r="G129" s="34">
        <v>-1</v>
      </c>
      <c r="H129" s="34">
        <v>-1</v>
      </c>
      <c r="I129" s="34">
        <v>-1</v>
      </c>
      <c r="J129" s="5">
        <v>-1</v>
      </c>
    </row>
    <row r="130" spans="2:10" x14ac:dyDescent="0.25">
      <c r="B130" s="280">
        <v>8</v>
      </c>
      <c r="C130" s="328">
        <v>4134</v>
      </c>
      <c r="D130" s="82">
        <v>-1</v>
      </c>
      <c r="E130" s="34">
        <v>-1</v>
      </c>
      <c r="F130" s="34">
        <v>-1</v>
      </c>
      <c r="G130" s="34">
        <v>-1</v>
      </c>
      <c r="H130" s="34">
        <v>-1</v>
      </c>
      <c r="I130" s="34">
        <v>-1</v>
      </c>
      <c r="J130" s="5">
        <v>-1</v>
      </c>
    </row>
    <row r="131" spans="2:10" x14ac:dyDescent="0.25">
      <c r="B131" s="280">
        <v>8</v>
      </c>
      <c r="C131" s="328">
        <v>2692</v>
      </c>
      <c r="D131" s="82">
        <v>-1</v>
      </c>
      <c r="E131" s="34">
        <v>-1</v>
      </c>
      <c r="F131" s="34">
        <v>-1</v>
      </c>
      <c r="G131" s="34">
        <v>-1</v>
      </c>
      <c r="H131" s="34">
        <v>-1</v>
      </c>
      <c r="I131" s="34">
        <v>-1</v>
      </c>
      <c r="J131" s="5">
        <v>-1</v>
      </c>
    </row>
    <row r="132" spans="2:10" x14ac:dyDescent="0.25">
      <c r="B132" s="280">
        <v>8</v>
      </c>
      <c r="C132" s="328">
        <v>3177</v>
      </c>
      <c r="D132" s="82">
        <v>-1</v>
      </c>
      <c r="E132" s="34">
        <v>-1</v>
      </c>
      <c r="F132" s="34">
        <v>-1</v>
      </c>
      <c r="G132" s="34">
        <v>-1</v>
      </c>
      <c r="H132" s="34">
        <v>-1</v>
      </c>
      <c r="I132" s="34">
        <v>-1</v>
      </c>
      <c r="J132" s="5">
        <v>-1</v>
      </c>
    </row>
    <row r="133" spans="2:10" x14ac:dyDescent="0.25">
      <c r="B133" s="280">
        <v>8</v>
      </c>
      <c r="C133" s="328">
        <v>2307</v>
      </c>
      <c r="D133" s="82">
        <v>-1</v>
      </c>
      <c r="E133" s="34">
        <v>-1</v>
      </c>
      <c r="F133" s="34">
        <v>-1</v>
      </c>
      <c r="G133" s="34">
        <v>-1</v>
      </c>
      <c r="H133" s="34">
        <v>-1</v>
      </c>
      <c r="I133" s="34">
        <v>-1</v>
      </c>
      <c r="J133" s="5">
        <v>-1</v>
      </c>
    </row>
    <row r="134" spans="2:10" x14ac:dyDescent="0.25">
      <c r="B134" s="280">
        <v>8</v>
      </c>
      <c r="C134" s="328">
        <v>3775</v>
      </c>
      <c r="D134" s="82">
        <v>-1</v>
      </c>
      <c r="E134" s="34">
        <v>-1</v>
      </c>
      <c r="F134" s="34">
        <v>-1</v>
      </c>
      <c r="G134" s="34">
        <v>-1</v>
      </c>
      <c r="H134" s="34">
        <v>-1</v>
      </c>
      <c r="I134" s="34">
        <v>-1</v>
      </c>
      <c r="J134" s="5">
        <v>-1</v>
      </c>
    </row>
    <row r="135" spans="2:10" x14ac:dyDescent="0.25">
      <c r="B135" s="280">
        <v>8</v>
      </c>
      <c r="C135" s="328">
        <v>2527</v>
      </c>
      <c r="D135" s="82">
        <v>-1</v>
      </c>
      <c r="E135" s="34">
        <v>-1</v>
      </c>
      <c r="F135" s="34">
        <v>-1</v>
      </c>
      <c r="G135" s="34">
        <v>-1</v>
      </c>
      <c r="H135" s="34">
        <v>-1</v>
      </c>
      <c r="I135" s="34">
        <v>-1</v>
      </c>
      <c r="J135" s="5">
        <v>-1</v>
      </c>
    </row>
    <row r="136" spans="2:10" x14ac:dyDescent="0.25">
      <c r="B136" s="280">
        <v>8</v>
      </c>
      <c r="C136" s="328">
        <v>2975</v>
      </c>
      <c r="D136" s="82">
        <v>-1</v>
      </c>
      <c r="E136" s="34">
        <v>-1</v>
      </c>
      <c r="F136" s="34">
        <v>-1</v>
      </c>
      <c r="G136" s="34">
        <v>-1</v>
      </c>
      <c r="H136" s="34">
        <v>-1</v>
      </c>
      <c r="I136" s="34">
        <v>-1</v>
      </c>
      <c r="J136" s="5">
        <v>-1</v>
      </c>
    </row>
    <row r="137" spans="2:10" x14ac:dyDescent="0.25">
      <c r="B137" s="280">
        <v>8</v>
      </c>
      <c r="C137" s="328">
        <v>1690</v>
      </c>
      <c r="D137" s="82">
        <v>-1</v>
      </c>
      <c r="E137" s="34">
        <v>-1</v>
      </c>
      <c r="F137" s="34">
        <v>-1</v>
      </c>
      <c r="G137" s="34">
        <v>-1</v>
      </c>
      <c r="H137" s="34">
        <v>-1</v>
      </c>
      <c r="I137" s="34">
        <v>-1</v>
      </c>
      <c r="J137" s="5">
        <v>-1</v>
      </c>
    </row>
    <row r="138" spans="2:10" ht="15.75" thickBot="1" x14ac:dyDescent="0.3">
      <c r="B138" s="281">
        <v>8</v>
      </c>
      <c r="C138" s="329">
        <v>2742</v>
      </c>
      <c r="D138" s="84">
        <v>-1</v>
      </c>
      <c r="E138" s="148">
        <v>-1</v>
      </c>
      <c r="F138" s="148">
        <v>-1</v>
      </c>
      <c r="G138" s="148">
        <v>-1</v>
      </c>
      <c r="H138" s="148">
        <v>-1</v>
      </c>
      <c r="I138" s="148">
        <v>-1</v>
      </c>
      <c r="J138" s="149">
        <v>-1</v>
      </c>
    </row>
    <row r="139" spans="2:10" x14ac:dyDescent="0.25">
      <c r="B139" s="278">
        <v>9</v>
      </c>
      <c r="C139" s="367">
        <v>1550</v>
      </c>
      <c r="D139" s="226">
        <v>0</v>
      </c>
      <c r="E139" s="142">
        <v>0</v>
      </c>
      <c r="F139" s="142">
        <v>0</v>
      </c>
      <c r="G139" s="142">
        <v>0</v>
      </c>
      <c r="H139" s="142">
        <v>0</v>
      </c>
      <c r="I139" s="142">
        <v>0</v>
      </c>
      <c r="J139" s="147">
        <v>1</v>
      </c>
    </row>
    <row r="140" spans="2:10" x14ac:dyDescent="0.25">
      <c r="B140" s="280">
        <v>9</v>
      </c>
      <c r="C140" s="363">
        <v>2372</v>
      </c>
      <c r="D140" s="82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5">
        <v>1</v>
      </c>
    </row>
    <row r="141" spans="2:10" x14ac:dyDescent="0.25">
      <c r="B141" s="280">
        <v>9</v>
      </c>
      <c r="C141" s="363">
        <v>1266</v>
      </c>
      <c r="D141" s="82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5">
        <v>1</v>
      </c>
    </row>
    <row r="142" spans="2:10" x14ac:dyDescent="0.25">
      <c r="B142" s="280">
        <v>9</v>
      </c>
      <c r="C142" s="363">
        <v>4659</v>
      </c>
      <c r="D142" s="82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5">
        <v>1</v>
      </c>
    </row>
    <row r="143" spans="2:10" x14ac:dyDescent="0.25">
      <c r="B143" s="280">
        <v>9</v>
      </c>
      <c r="C143" s="363">
        <v>3009</v>
      </c>
      <c r="D143" s="82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5">
        <v>1</v>
      </c>
    </row>
    <row r="144" spans="2:10" x14ac:dyDescent="0.25">
      <c r="B144" s="280">
        <v>9</v>
      </c>
      <c r="C144" s="363">
        <v>4818</v>
      </c>
      <c r="D144" s="82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5">
        <v>1</v>
      </c>
    </row>
    <row r="145" spans="2:10" x14ac:dyDescent="0.25">
      <c r="B145" s="280">
        <v>9</v>
      </c>
      <c r="C145" s="363">
        <v>2176</v>
      </c>
      <c r="D145" s="82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5">
        <v>1</v>
      </c>
    </row>
    <row r="146" spans="2:10" x14ac:dyDescent="0.25">
      <c r="B146" s="280">
        <v>9</v>
      </c>
      <c r="C146" s="363">
        <v>1962</v>
      </c>
      <c r="D146" s="82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5">
        <v>1</v>
      </c>
    </row>
    <row r="147" spans="2:10" ht="15.75" thickBot="1" x14ac:dyDescent="0.3">
      <c r="B147" s="281">
        <v>9</v>
      </c>
      <c r="C147" s="364">
        <v>3470</v>
      </c>
      <c r="D147" s="84">
        <v>0</v>
      </c>
      <c r="E147" s="148">
        <v>0</v>
      </c>
      <c r="F147" s="148">
        <v>0</v>
      </c>
      <c r="G147" s="148">
        <v>0</v>
      </c>
      <c r="H147" s="148">
        <v>0</v>
      </c>
      <c r="I147" s="148">
        <v>0</v>
      </c>
      <c r="J147" s="149">
        <v>1</v>
      </c>
    </row>
    <row r="148" spans="2:10" x14ac:dyDescent="0.25">
      <c r="B148" s="274"/>
    </row>
  </sheetData>
  <sortState xmlns:xlrd2="http://schemas.microsoft.com/office/spreadsheetml/2017/richdata2" ref="B4:C148">
    <sortCondition ref="B4:B148"/>
  </sortState>
  <mergeCells count="23">
    <mergeCell ref="L29:O29"/>
    <mergeCell ref="P16:Q16"/>
    <mergeCell ref="D2:J2"/>
    <mergeCell ref="L5:T5"/>
    <mergeCell ref="L2:T3"/>
    <mergeCell ref="R15:T15"/>
    <mergeCell ref="R16:T16"/>
    <mergeCell ref="L42:M42"/>
    <mergeCell ref="L43:M43"/>
    <mergeCell ref="O10:S10"/>
    <mergeCell ref="N36:O36"/>
    <mergeCell ref="N37:O37"/>
    <mergeCell ref="N38:O38"/>
    <mergeCell ref="N39:O39"/>
    <mergeCell ref="N40:O40"/>
    <mergeCell ref="P31:R31"/>
    <mergeCell ref="P40:R40"/>
    <mergeCell ref="N30:O30"/>
    <mergeCell ref="N31:O31"/>
    <mergeCell ref="N32:O32"/>
    <mergeCell ref="N33:O33"/>
    <mergeCell ref="N34:O34"/>
    <mergeCell ref="N35:O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79EB-5E7E-4D30-8119-B3696238D475}">
  <dimension ref="B1:BM303"/>
  <sheetViews>
    <sheetView workbookViewId="0">
      <selection activeCell="H34" sqref="H34"/>
    </sheetView>
  </sheetViews>
  <sheetFormatPr defaultRowHeight="15" x14ac:dyDescent="0.25"/>
  <cols>
    <col min="1" max="1" width="8.88671875" style="1"/>
    <col min="2" max="2" width="3.44140625" style="1" bestFit="1" customWidth="1"/>
    <col min="3" max="4" width="8.88671875" style="1"/>
    <col min="5" max="6" width="9.21875" style="1" bestFit="1" customWidth="1"/>
    <col min="7" max="9" width="8.88671875" style="1"/>
    <col min="10" max="10" width="15.6640625" style="1" bestFit="1" customWidth="1"/>
    <col min="11" max="11" width="14.21875" style="1" bestFit="1" customWidth="1"/>
    <col min="12" max="13" width="12.44140625" style="1" bestFit="1" customWidth="1"/>
    <col min="14" max="14" width="14.109375" style="1" bestFit="1" customWidth="1"/>
    <col min="15" max="15" width="9.33203125" style="1" bestFit="1" customWidth="1"/>
    <col min="16" max="16" width="9.88671875" style="1" bestFit="1" customWidth="1"/>
    <col min="17" max="17" width="3.5546875" style="1" customWidth="1"/>
    <col min="18" max="18" width="13.88671875" style="1" bestFit="1" customWidth="1"/>
    <col min="19" max="19" width="9.88671875" style="1" bestFit="1" customWidth="1"/>
    <col min="20" max="20" width="11.21875" style="1" bestFit="1" customWidth="1"/>
    <col min="21" max="21" width="8.88671875" style="1"/>
    <col min="22" max="22" width="9.77734375" style="1" bestFit="1" customWidth="1"/>
    <col min="23" max="23" width="10.6640625" style="1" bestFit="1" customWidth="1"/>
    <col min="24" max="24" width="9.33203125" style="1" bestFit="1" customWidth="1"/>
    <col min="25" max="25" width="9.88671875" style="1" bestFit="1" customWidth="1"/>
    <col min="26" max="26" width="9.77734375" style="1" bestFit="1" customWidth="1"/>
    <col min="27" max="27" width="3" style="1" customWidth="1"/>
    <col min="28" max="28" width="10.88671875" style="1" bestFit="1" customWidth="1"/>
    <col min="29" max="30" width="9.33203125" style="1" customWidth="1"/>
    <col min="31" max="31" width="8.88671875" style="1"/>
    <col min="32" max="32" width="2.88671875" style="1" customWidth="1"/>
    <col min="33" max="33" width="10.88671875" style="1" bestFit="1" customWidth="1"/>
    <col min="34" max="37" width="8.88671875" style="1"/>
    <col min="38" max="38" width="6.109375" style="1" bestFit="1" customWidth="1"/>
    <col min="39" max="41" width="8.88671875" style="1"/>
    <col min="42" max="42" width="3.44140625" style="1" customWidth="1"/>
    <col min="43" max="43" width="13.44140625" style="1" bestFit="1" customWidth="1"/>
    <col min="44" max="44" width="9.33203125" style="1" bestFit="1" customWidth="1"/>
    <col min="45" max="45" width="11.21875" style="1" bestFit="1" customWidth="1"/>
    <col min="46" max="47" width="8.88671875" style="1"/>
    <col min="48" max="48" width="13" style="1" bestFit="1" customWidth="1"/>
    <col min="49" max="49" width="9.33203125" style="1" bestFit="1" customWidth="1"/>
    <col min="50" max="50" width="9.6640625" style="1" bestFit="1" customWidth="1"/>
    <col min="51" max="51" width="9.77734375" style="1" bestFit="1" customWidth="1"/>
    <col min="52" max="52" width="8.33203125" style="1" customWidth="1"/>
    <col min="53" max="54" width="8.88671875" style="1"/>
    <col min="55" max="55" width="10.5546875" style="1" customWidth="1"/>
    <col min="56" max="56" width="3.21875" style="1" customWidth="1"/>
    <col min="57" max="57" width="13.44140625" style="1" bestFit="1" customWidth="1"/>
    <col min="58" max="58" width="8.88671875" style="1"/>
    <col min="59" max="59" width="11.21875" style="1" bestFit="1" customWidth="1"/>
    <col min="60" max="61" width="8.88671875" style="1"/>
    <col min="62" max="62" width="13" style="1" bestFit="1" customWidth="1"/>
    <col min="63" max="16384" width="8.88671875" style="1"/>
  </cols>
  <sheetData>
    <row r="1" spans="2:65" ht="15.75" thickBot="1" x14ac:dyDescent="0.3"/>
    <row r="2" spans="2:65" ht="15.75" thickBot="1" x14ac:dyDescent="0.3">
      <c r="C2" s="832" t="s">
        <v>72</v>
      </c>
      <c r="D2" s="833"/>
      <c r="E2" s="834"/>
      <c r="F2" s="835" t="s">
        <v>303</v>
      </c>
      <c r="G2" s="836"/>
      <c r="H2" s="837"/>
      <c r="J2" s="762" t="s">
        <v>70</v>
      </c>
      <c r="K2" s="832" t="s">
        <v>83</v>
      </c>
      <c r="L2" s="833"/>
      <c r="M2" s="834"/>
      <c r="N2" s="835" t="s">
        <v>314</v>
      </c>
      <c r="O2" s="836"/>
      <c r="P2" s="837"/>
      <c r="R2" s="900" t="s">
        <v>299</v>
      </c>
      <c r="S2" s="901"/>
      <c r="T2" s="901"/>
      <c r="U2" s="901"/>
      <c r="V2" s="901"/>
      <c r="W2" s="901"/>
      <c r="X2" s="901"/>
      <c r="Y2" s="901"/>
      <c r="Z2" s="902"/>
      <c r="AB2" s="832" t="s">
        <v>182</v>
      </c>
      <c r="AC2" s="833"/>
      <c r="AD2" s="833"/>
      <c r="AE2" s="834"/>
      <c r="AG2" s="835" t="s">
        <v>303</v>
      </c>
      <c r="AH2" s="836"/>
      <c r="AI2" s="836"/>
      <c r="AJ2" s="837"/>
      <c r="AL2" s="16" t="s">
        <v>186</v>
      </c>
      <c r="AM2" s="744" t="s">
        <v>315</v>
      </c>
      <c r="AN2" s="745"/>
      <c r="AO2" s="893"/>
      <c r="AQ2" s="894" t="s">
        <v>316</v>
      </c>
      <c r="AR2" s="895"/>
      <c r="AS2" s="895"/>
      <c r="AT2" s="895"/>
      <c r="AU2" s="895"/>
      <c r="AV2" s="895"/>
      <c r="AW2" s="895"/>
      <c r="AX2" s="895"/>
      <c r="AY2" s="896"/>
      <c r="BA2" s="744" t="s">
        <v>187</v>
      </c>
      <c r="BB2" s="745"/>
      <c r="BC2" s="893"/>
    </row>
    <row r="3" spans="2:65" ht="15.75" thickBot="1" x14ac:dyDescent="0.3">
      <c r="B3" s="152" t="s">
        <v>15</v>
      </c>
      <c r="C3" s="29" t="s">
        <v>11</v>
      </c>
      <c r="D3" s="13" t="s">
        <v>35</v>
      </c>
      <c r="E3" s="174" t="s">
        <v>85</v>
      </c>
      <c r="F3" s="170" t="s">
        <v>85</v>
      </c>
      <c r="G3" s="15" t="s">
        <v>11</v>
      </c>
      <c r="H3" s="31" t="s">
        <v>35</v>
      </c>
      <c r="J3" s="763"/>
      <c r="K3" s="180" t="s">
        <v>11</v>
      </c>
      <c r="L3" s="181" t="s">
        <v>35</v>
      </c>
      <c r="M3" s="189" t="s">
        <v>85</v>
      </c>
      <c r="N3" s="180" t="s">
        <v>11</v>
      </c>
      <c r="O3" s="181" t="s">
        <v>35</v>
      </c>
      <c r="P3" s="190" t="s">
        <v>85</v>
      </c>
      <c r="R3" s="903"/>
      <c r="S3" s="904"/>
      <c r="T3" s="904"/>
      <c r="U3" s="904"/>
      <c r="V3" s="904"/>
      <c r="W3" s="904"/>
      <c r="X3" s="904"/>
      <c r="Y3" s="904"/>
      <c r="Z3" s="905"/>
      <c r="AB3" s="29" t="s">
        <v>285</v>
      </c>
      <c r="AC3" s="19" t="s">
        <v>11</v>
      </c>
      <c r="AD3" s="19" t="s">
        <v>35</v>
      </c>
      <c r="AE3" s="213" t="s">
        <v>85</v>
      </c>
      <c r="AG3" s="227" t="s">
        <v>285</v>
      </c>
      <c r="AH3" s="131" t="s">
        <v>11</v>
      </c>
      <c r="AI3" s="131" t="s">
        <v>35</v>
      </c>
      <c r="AJ3" s="377" t="s">
        <v>85</v>
      </c>
      <c r="AL3" s="213" t="s">
        <v>118</v>
      </c>
      <c r="AM3" s="19" t="s">
        <v>11</v>
      </c>
      <c r="AN3" s="19" t="s">
        <v>35</v>
      </c>
      <c r="AO3" s="213" t="s">
        <v>85</v>
      </c>
      <c r="AQ3" s="897"/>
      <c r="AR3" s="898"/>
      <c r="AS3" s="898"/>
      <c r="AT3" s="898"/>
      <c r="AU3" s="898"/>
      <c r="AV3" s="898"/>
      <c r="AW3" s="898"/>
      <c r="AX3" s="898"/>
      <c r="AY3" s="899"/>
      <c r="BA3" s="213" t="s">
        <v>10</v>
      </c>
      <c r="BB3" s="152" t="s">
        <v>11</v>
      </c>
      <c r="BC3" s="121" t="s">
        <v>35</v>
      </c>
      <c r="BE3" s="231" t="s">
        <v>87</v>
      </c>
      <c r="BF3" s="232"/>
      <c r="BG3" s="265"/>
      <c r="BH3" s="265"/>
      <c r="BI3" s="265"/>
      <c r="BJ3" s="265"/>
      <c r="BK3" s="288"/>
      <c r="BL3" s="288"/>
      <c r="BM3" s="230" t="s">
        <v>110</v>
      </c>
    </row>
    <row r="4" spans="2:65" ht="16.5" thickBot="1" x14ac:dyDescent="0.3">
      <c r="B4" s="159">
        <v>1</v>
      </c>
      <c r="C4" s="164">
        <v>32</v>
      </c>
      <c r="D4" s="165">
        <v>31</v>
      </c>
      <c r="E4" s="175">
        <v>96.875</v>
      </c>
      <c r="F4" s="171">
        <v>42.424242424242422</v>
      </c>
      <c r="G4" s="168">
        <v>33</v>
      </c>
      <c r="H4" s="158">
        <v>14</v>
      </c>
      <c r="J4" s="182" t="s">
        <v>57</v>
      </c>
      <c r="K4" s="183">
        <v>38.653333333333336</v>
      </c>
      <c r="L4" s="185">
        <v>28.9</v>
      </c>
      <c r="M4" s="105">
        <v>73.410160997408269</v>
      </c>
      <c r="N4" s="183">
        <v>33.9</v>
      </c>
      <c r="O4" s="185">
        <v>16.940000000000001</v>
      </c>
      <c r="P4" s="105">
        <v>50.497319979248431</v>
      </c>
      <c r="R4" s="91"/>
      <c r="Z4" s="92"/>
      <c r="AB4" s="164">
        <v>65.926135559643413</v>
      </c>
      <c r="AC4" s="371">
        <v>32</v>
      </c>
      <c r="AD4" s="165">
        <v>31</v>
      </c>
      <c r="AE4" s="372">
        <v>96.875</v>
      </c>
      <c r="AG4" s="375">
        <v>14.177292046144505</v>
      </c>
      <c r="AH4" s="36">
        <v>33</v>
      </c>
      <c r="AI4" s="376">
        <v>14</v>
      </c>
      <c r="AJ4" s="378">
        <v>42.424242424242422</v>
      </c>
      <c r="AL4" s="372">
        <v>1</v>
      </c>
      <c r="AM4" s="381">
        <v>32</v>
      </c>
      <c r="AN4" s="165">
        <v>31</v>
      </c>
      <c r="AO4" s="372">
        <v>96.875</v>
      </c>
      <c r="AQ4" s="795" t="s">
        <v>317</v>
      </c>
      <c r="AR4" s="796"/>
      <c r="AS4" s="796"/>
      <c r="AT4" s="796"/>
      <c r="AU4" s="796"/>
      <c r="AV4" s="796"/>
      <c r="AW4" s="796"/>
      <c r="AX4" s="796"/>
      <c r="AY4" s="797"/>
      <c r="BA4" s="214">
        <v>7067</v>
      </c>
      <c r="BB4" s="164">
        <v>32</v>
      </c>
      <c r="BC4" s="387">
        <v>31</v>
      </c>
      <c r="BE4" s="226" t="s">
        <v>88</v>
      </c>
      <c r="BF4" s="147">
        <v>0.32335088785838056</v>
      </c>
      <c r="BG4" s="267"/>
      <c r="BH4" s="267"/>
      <c r="BI4" s="267"/>
      <c r="BJ4" s="267"/>
      <c r="BM4" s="92" t="s">
        <v>111</v>
      </c>
    </row>
    <row r="5" spans="2:65" ht="16.5" thickBot="1" x14ac:dyDescent="0.3">
      <c r="B5" s="160">
        <v>2</v>
      </c>
      <c r="C5" s="162">
        <v>56</v>
      </c>
      <c r="D5" s="166">
        <v>48</v>
      </c>
      <c r="E5" s="176">
        <v>85.714285714285708</v>
      </c>
      <c r="F5" s="172">
        <v>34.782608695652172</v>
      </c>
      <c r="G5" s="41">
        <v>23</v>
      </c>
      <c r="H5" s="39">
        <v>8</v>
      </c>
      <c r="J5" s="178" t="s">
        <v>58</v>
      </c>
      <c r="K5" s="94">
        <v>1.5082765448416984</v>
      </c>
      <c r="L5" s="186">
        <v>1.3254605379202704</v>
      </c>
      <c r="M5" s="117">
        <v>1.396520147001185</v>
      </c>
      <c r="N5" s="94">
        <v>0.88985080316959086</v>
      </c>
      <c r="O5" s="186">
        <v>0.6488144410930734</v>
      </c>
      <c r="P5" s="117">
        <v>1.4759406326443811</v>
      </c>
      <c r="R5" s="231" t="s">
        <v>87</v>
      </c>
      <c r="S5" s="232"/>
      <c r="T5" s="265"/>
      <c r="U5" s="265"/>
      <c r="V5" s="265"/>
      <c r="W5" s="265"/>
      <c r="X5" s="288"/>
      <c r="Y5" s="288"/>
      <c r="Z5" s="230" t="s">
        <v>110</v>
      </c>
      <c r="AB5" s="162">
        <v>58.073105785524085</v>
      </c>
      <c r="AC5" s="58">
        <v>56</v>
      </c>
      <c r="AD5" s="166">
        <v>48</v>
      </c>
      <c r="AE5" s="373">
        <v>85.714285714285708</v>
      </c>
      <c r="AG5" s="94">
        <v>8.4376863446630903</v>
      </c>
      <c r="AH5" s="27">
        <v>23</v>
      </c>
      <c r="AI5" s="186">
        <v>8</v>
      </c>
      <c r="AJ5" s="379">
        <v>34.782608695652172</v>
      </c>
      <c r="AL5" s="373">
        <v>1</v>
      </c>
      <c r="AM5" s="59">
        <v>56</v>
      </c>
      <c r="AN5" s="166">
        <v>48</v>
      </c>
      <c r="AO5" s="373">
        <v>85.714285714285708</v>
      </c>
      <c r="AQ5" s="91"/>
      <c r="AY5" s="92"/>
      <c r="BA5" s="215">
        <v>4131</v>
      </c>
      <c r="BB5" s="162">
        <v>56</v>
      </c>
      <c r="BC5" s="60">
        <v>48</v>
      </c>
      <c r="BE5" s="89" t="s">
        <v>89</v>
      </c>
      <c r="BF5" s="86">
        <v>0.10455579667880301</v>
      </c>
      <c r="BG5" s="267"/>
      <c r="BH5" s="267"/>
      <c r="BI5" s="267"/>
      <c r="BJ5" s="267"/>
      <c r="BM5" s="92"/>
    </row>
    <row r="6" spans="2:65" ht="16.5" thickBot="1" x14ac:dyDescent="0.3">
      <c r="B6" s="160">
        <v>3</v>
      </c>
      <c r="C6" s="162">
        <v>14</v>
      </c>
      <c r="D6" s="166">
        <v>6</v>
      </c>
      <c r="E6" s="176">
        <v>42.857142857142854</v>
      </c>
      <c r="F6" s="172">
        <v>33.333333333333329</v>
      </c>
      <c r="G6" s="41">
        <v>18</v>
      </c>
      <c r="H6" s="39">
        <v>6</v>
      </c>
      <c r="J6" s="196" t="s">
        <v>59</v>
      </c>
      <c r="K6" s="197">
        <v>36</v>
      </c>
      <c r="L6" s="198">
        <v>25.5</v>
      </c>
      <c r="M6" s="115">
        <v>75</v>
      </c>
      <c r="N6" s="197">
        <v>31</v>
      </c>
      <c r="O6" s="198">
        <v>16</v>
      </c>
      <c r="P6" s="115">
        <v>48.423645320197039</v>
      </c>
      <c r="R6" s="226" t="s">
        <v>88</v>
      </c>
      <c r="S6" s="147">
        <v>7.3226504468329512E-2</v>
      </c>
      <c r="T6" s="267"/>
      <c r="U6" s="267"/>
      <c r="V6" s="267"/>
      <c r="W6" s="267"/>
      <c r="Z6" s="92" t="s">
        <v>111</v>
      </c>
      <c r="AB6" s="162">
        <v>45.682888540031399</v>
      </c>
      <c r="AC6" s="58">
        <v>14</v>
      </c>
      <c r="AD6" s="166">
        <v>6</v>
      </c>
      <c r="AE6" s="373">
        <v>42.857142857142854</v>
      </c>
      <c r="AG6" s="94">
        <v>13.199245757385292</v>
      </c>
      <c r="AH6" s="27">
        <v>18</v>
      </c>
      <c r="AI6" s="186">
        <v>6</v>
      </c>
      <c r="AJ6" s="379">
        <v>33.333333333333329</v>
      </c>
      <c r="AL6" s="373">
        <v>1</v>
      </c>
      <c r="AM6" s="59">
        <v>14</v>
      </c>
      <c r="AN6" s="166">
        <v>6</v>
      </c>
      <c r="AO6" s="373">
        <v>42.857142857142854</v>
      </c>
      <c r="AQ6" s="231" t="s">
        <v>87</v>
      </c>
      <c r="AR6" s="232"/>
      <c r="AS6" s="265"/>
      <c r="AT6" s="265"/>
      <c r="AU6" s="265"/>
      <c r="AV6" s="265"/>
      <c r="AW6" s="288"/>
      <c r="AX6" s="288"/>
      <c r="AY6" s="230" t="s">
        <v>110</v>
      </c>
      <c r="BA6" s="215">
        <v>2548</v>
      </c>
      <c r="BB6" s="162">
        <v>14</v>
      </c>
      <c r="BC6" s="60">
        <v>6</v>
      </c>
      <c r="BE6" s="225" t="s">
        <v>90</v>
      </c>
      <c r="BF6" s="88">
        <v>9.850549800771384E-2</v>
      </c>
      <c r="BG6" s="267"/>
      <c r="BH6" s="759" t="s">
        <v>318</v>
      </c>
      <c r="BI6" s="760"/>
      <c r="BJ6" s="760"/>
      <c r="BK6" s="760"/>
      <c r="BL6" s="761"/>
      <c r="BM6" s="92"/>
    </row>
    <row r="7" spans="2:65" ht="16.5" thickBot="1" x14ac:dyDescent="0.3">
      <c r="B7" s="160">
        <v>4</v>
      </c>
      <c r="C7" s="162">
        <v>24</v>
      </c>
      <c r="D7" s="166">
        <v>18</v>
      </c>
      <c r="E7" s="176">
        <v>75</v>
      </c>
      <c r="F7" s="172">
        <v>36</v>
      </c>
      <c r="G7" s="41">
        <v>25</v>
      </c>
      <c r="H7" s="39">
        <v>9</v>
      </c>
      <c r="J7" s="178" t="s">
        <v>60</v>
      </c>
      <c r="K7" s="94">
        <v>30</v>
      </c>
      <c r="L7" s="186">
        <v>18</v>
      </c>
      <c r="M7" s="117">
        <v>100</v>
      </c>
      <c r="N7" s="94">
        <v>30</v>
      </c>
      <c r="O7" s="186">
        <v>11</v>
      </c>
      <c r="P7" s="117">
        <v>33.333333333333329</v>
      </c>
      <c r="R7" s="89" t="s">
        <v>89</v>
      </c>
      <c r="S7" s="86">
        <v>5.3621209566502813E-3</v>
      </c>
      <c r="T7" s="267"/>
      <c r="U7" s="267"/>
      <c r="V7" s="267"/>
      <c r="W7" s="267"/>
      <c r="Z7" s="92"/>
      <c r="AB7" s="162">
        <v>56.369426751592357</v>
      </c>
      <c r="AC7" s="58">
        <v>24</v>
      </c>
      <c r="AD7" s="166">
        <v>18</v>
      </c>
      <c r="AE7" s="373">
        <v>75</v>
      </c>
      <c r="AG7" s="94">
        <v>14.364105874757907</v>
      </c>
      <c r="AH7" s="27">
        <v>25</v>
      </c>
      <c r="AI7" s="186">
        <v>9</v>
      </c>
      <c r="AJ7" s="379">
        <v>36</v>
      </c>
      <c r="AL7" s="373">
        <v>1</v>
      </c>
      <c r="AM7" s="59">
        <v>24</v>
      </c>
      <c r="AN7" s="166">
        <v>18</v>
      </c>
      <c r="AO7" s="373">
        <v>75</v>
      </c>
      <c r="AQ7" s="226" t="s">
        <v>88</v>
      </c>
      <c r="AR7" s="147">
        <v>0.15532769732814553</v>
      </c>
      <c r="AS7" s="267"/>
      <c r="AT7" s="267"/>
      <c r="AU7" s="267"/>
      <c r="AV7" s="267"/>
      <c r="AY7" s="92" t="s">
        <v>111</v>
      </c>
      <c r="BA7" s="215">
        <v>5338</v>
      </c>
      <c r="BB7" s="162">
        <v>24</v>
      </c>
      <c r="BC7" s="60">
        <v>18</v>
      </c>
      <c r="BE7" s="258" t="s">
        <v>58</v>
      </c>
      <c r="BF7" s="259">
        <v>17.539134080437378</v>
      </c>
      <c r="BG7" s="267"/>
      <c r="BH7" s="267"/>
      <c r="BI7" s="267"/>
      <c r="BJ7" s="267"/>
      <c r="BM7" s="92"/>
    </row>
    <row r="8" spans="2:65" ht="16.5" thickBot="1" x14ac:dyDescent="0.3">
      <c r="B8" s="160">
        <v>5</v>
      </c>
      <c r="C8" s="162">
        <v>42</v>
      </c>
      <c r="D8" s="166">
        <v>23</v>
      </c>
      <c r="E8" s="176">
        <v>54.761904761904766</v>
      </c>
      <c r="F8" s="172">
        <v>7.5</v>
      </c>
      <c r="G8" s="41">
        <v>40</v>
      </c>
      <c r="H8" s="39">
        <v>3</v>
      </c>
      <c r="J8" s="184" t="s">
        <v>61</v>
      </c>
      <c r="K8" s="89">
        <v>18.472539629350962</v>
      </c>
      <c r="L8" s="187">
        <v>16.23350996049788</v>
      </c>
      <c r="M8" s="108">
        <v>17.103808878347294</v>
      </c>
      <c r="N8" s="89">
        <v>10.898402074856428</v>
      </c>
      <c r="O8" s="187">
        <v>7.9463215921354191</v>
      </c>
      <c r="P8" s="108">
        <v>18.076507203096632</v>
      </c>
      <c r="R8" s="225" t="s">
        <v>90</v>
      </c>
      <c r="S8" s="88">
        <v>-1.3584052531020816E-3</v>
      </c>
      <c r="T8" s="267"/>
      <c r="U8" s="759" t="s">
        <v>300</v>
      </c>
      <c r="V8" s="760"/>
      <c r="W8" s="760"/>
      <c r="X8" s="760"/>
      <c r="Y8" s="761"/>
      <c r="Z8" s="92"/>
      <c r="AB8" s="162">
        <v>52.940326542407171</v>
      </c>
      <c r="AC8" s="58">
        <v>42</v>
      </c>
      <c r="AD8" s="166">
        <v>23</v>
      </c>
      <c r="AE8" s="373">
        <v>54.761904761904766</v>
      </c>
      <c r="AG8" s="94">
        <v>7.8271759549154662</v>
      </c>
      <c r="AH8" s="27">
        <v>40</v>
      </c>
      <c r="AI8" s="186">
        <v>3</v>
      </c>
      <c r="AJ8" s="379">
        <v>7.5</v>
      </c>
      <c r="AL8" s="373">
        <v>1</v>
      </c>
      <c r="AM8" s="59">
        <v>42</v>
      </c>
      <c r="AN8" s="166">
        <v>23</v>
      </c>
      <c r="AO8" s="373">
        <v>54.761904761904766</v>
      </c>
      <c r="AQ8" s="89" t="s">
        <v>89</v>
      </c>
      <c r="AR8" s="86">
        <v>2.4126693557263983E-2</v>
      </c>
      <c r="AS8" s="267"/>
      <c r="AT8" s="892" t="s">
        <v>345</v>
      </c>
      <c r="AU8" s="892"/>
      <c r="AV8" s="892"/>
      <c r="AW8" s="892"/>
      <c r="AX8" s="892"/>
      <c r="AY8" s="92"/>
      <c r="BA8" s="215">
        <v>6921</v>
      </c>
      <c r="BB8" s="162">
        <v>42</v>
      </c>
      <c r="BC8" s="60">
        <v>23</v>
      </c>
      <c r="BE8" s="97" t="s">
        <v>91</v>
      </c>
      <c r="BF8" s="151">
        <v>150</v>
      </c>
      <c r="BG8" s="267"/>
      <c r="BH8" s="267"/>
      <c r="BI8" s="267"/>
      <c r="BJ8" s="267"/>
      <c r="BK8" s="267"/>
      <c r="BL8" s="267"/>
      <c r="BM8" s="263"/>
    </row>
    <row r="9" spans="2:65" ht="16.5" thickBot="1" x14ac:dyDescent="0.3">
      <c r="B9" s="160">
        <v>6</v>
      </c>
      <c r="C9" s="162">
        <v>27</v>
      </c>
      <c r="D9" s="166">
        <v>17</v>
      </c>
      <c r="E9" s="176">
        <v>62.962962962962962</v>
      </c>
      <c r="F9" s="172">
        <v>33.333333333333329</v>
      </c>
      <c r="G9" s="41">
        <v>21</v>
      </c>
      <c r="H9" s="39">
        <v>7</v>
      </c>
      <c r="J9" s="178" t="s">
        <v>62</v>
      </c>
      <c r="K9" s="94">
        <v>341.2347203579418</v>
      </c>
      <c r="L9" s="186">
        <v>263.5268456375839</v>
      </c>
      <c r="M9" s="117">
        <v>292.54027814703176</v>
      </c>
      <c r="N9" s="94">
        <v>118.7751677852349</v>
      </c>
      <c r="O9" s="186">
        <v>63.144026845637576</v>
      </c>
      <c r="P9" s="117">
        <v>326.76011266360439</v>
      </c>
      <c r="R9" s="258" t="s">
        <v>58</v>
      </c>
      <c r="S9" s="259">
        <v>18.485081968836845</v>
      </c>
      <c r="T9" s="267"/>
      <c r="U9" s="267"/>
      <c r="V9" s="267"/>
      <c r="W9" s="267"/>
      <c r="Z9" s="92"/>
      <c r="AB9" s="162">
        <v>65.415306492564383</v>
      </c>
      <c r="AC9" s="58">
        <v>27</v>
      </c>
      <c r="AD9" s="166">
        <v>17</v>
      </c>
      <c r="AE9" s="373">
        <v>62.962962962962962</v>
      </c>
      <c r="AG9" s="94">
        <v>12.721617418351478</v>
      </c>
      <c r="AH9" s="27">
        <v>21</v>
      </c>
      <c r="AI9" s="186">
        <v>7</v>
      </c>
      <c r="AJ9" s="379">
        <v>33.333333333333329</v>
      </c>
      <c r="AL9" s="373">
        <v>1</v>
      </c>
      <c r="AM9" s="59">
        <v>27</v>
      </c>
      <c r="AN9" s="166">
        <v>17</v>
      </c>
      <c r="AO9" s="373">
        <v>62.962962962962962</v>
      </c>
      <c r="AQ9" s="225" t="s">
        <v>90</v>
      </c>
      <c r="AR9" s="88">
        <v>2.0851950918194397E-2</v>
      </c>
      <c r="AS9" s="267"/>
      <c r="AT9" s="759" t="s">
        <v>344</v>
      </c>
      <c r="AU9" s="760"/>
      <c r="AV9" s="760"/>
      <c r="AW9" s="760"/>
      <c r="AX9" s="761"/>
      <c r="AY9" s="92"/>
      <c r="BA9" s="215">
        <v>5514</v>
      </c>
      <c r="BB9" s="162">
        <v>27</v>
      </c>
      <c r="BC9" s="60">
        <v>17</v>
      </c>
      <c r="BE9" s="266" t="s">
        <v>92</v>
      </c>
      <c r="BF9" s="267"/>
      <c r="BG9" s="267"/>
      <c r="BH9" s="267"/>
      <c r="BI9" s="267"/>
      <c r="BJ9" s="267"/>
      <c r="BK9" s="267"/>
      <c r="BL9" s="267"/>
      <c r="BM9" s="263"/>
    </row>
    <row r="10" spans="2:65" ht="16.5" thickBot="1" x14ac:dyDescent="0.3">
      <c r="B10" s="160">
        <v>7</v>
      </c>
      <c r="C10" s="162">
        <v>34</v>
      </c>
      <c r="D10" s="166">
        <v>22</v>
      </c>
      <c r="E10" s="176">
        <v>64.705882352941174</v>
      </c>
      <c r="F10" s="172">
        <v>42.105263157894733</v>
      </c>
      <c r="G10" s="41">
        <v>19</v>
      </c>
      <c r="H10" s="39">
        <v>8</v>
      </c>
      <c r="J10" s="191" t="s">
        <v>63</v>
      </c>
      <c r="K10" s="83">
        <v>1.5861184369370056</v>
      </c>
      <c r="L10" s="14">
        <v>0.75413039277674709</v>
      </c>
      <c r="M10" s="22">
        <v>-0.74547561085177083</v>
      </c>
      <c r="N10" s="83">
        <v>1.5665200330813605</v>
      </c>
      <c r="O10" s="14">
        <v>2.4173073693243277</v>
      </c>
      <c r="P10" s="22">
        <v>-0.57905157602293711</v>
      </c>
      <c r="R10" s="97" t="s">
        <v>91</v>
      </c>
      <c r="S10" s="151">
        <v>150</v>
      </c>
      <c r="T10" s="267"/>
      <c r="U10" s="267"/>
      <c r="V10" s="267"/>
      <c r="W10" s="267"/>
      <c r="X10" s="267"/>
      <c r="Y10" s="267"/>
      <c r="Z10" s="263"/>
      <c r="AB10" s="162">
        <v>54.559043348281008</v>
      </c>
      <c r="AC10" s="58">
        <v>34</v>
      </c>
      <c r="AD10" s="166">
        <v>22</v>
      </c>
      <c r="AE10" s="373">
        <v>64.705882352941174</v>
      </c>
      <c r="AG10" s="94">
        <v>7.3337476693598509</v>
      </c>
      <c r="AH10" s="27">
        <v>19</v>
      </c>
      <c r="AI10" s="186">
        <v>8</v>
      </c>
      <c r="AJ10" s="379">
        <v>42.105263157894733</v>
      </c>
      <c r="AL10" s="373">
        <v>1</v>
      </c>
      <c r="AM10" s="59">
        <v>34</v>
      </c>
      <c r="AN10" s="166">
        <v>22</v>
      </c>
      <c r="AO10" s="373">
        <v>64.705882352941174</v>
      </c>
      <c r="AQ10" s="258" t="s">
        <v>58</v>
      </c>
      <c r="AR10" s="259">
        <v>15.165913888440368</v>
      </c>
      <c r="AS10" s="267"/>
      <c r="AT10" s="267"/>
      <c r="AU10" s="267"/>
      <c r="AV10" s="267"/>
      <c r="AY10" s="92"/>
      <c r="BA10" s="215">
        <v>3345</v>
      </c>
      <c r="BB10" s="162">
        <v>34</v>
      </c>
      <c r="BC10" s="60">
        <v>22</v>
      </c>
      <c r="BE10" s="238"/>
      <c r="BF10" s="239" t="s">
        <v>93</v>
      </c>
      <c r="BG10" s="239" t="s">
        <v>94</v>
      </c>
      <c r="BH10" s="260" t="s">
        <v>95</v>
      </c>
      <c r="BI10" s="240" t="s">
        <v>96</v>
      </c>
      <c r="BJ10" s="296" t="s">
        <v>97</v>
      </c>
      <c r="BK10" s="267"/>
      <c r="BL10" s="298" t="s">
        <v>137</v>
      </c>
      <c r="BM10" s="263"/>
    </row>
    <row r="11" spans="2:65" ht="16.5" thickBot="1" x14ac:dyDescent="0.3">
      <c r="B11" s="160">
        <v>8</v>
      </c>
      <c r="C11" s="162">
        <v>38</v>
      </c>
      <c r="D11" s="166">
        <v>19</v>
      </c>
      <c r="E11" s="176">
        <v>50</v>
      </c>
      <c r="F11" s="172">
        <v>32.432432432432435</v>
      </c>
      <c r="G11" s="41">
        <v>37</v>
      </c>
      <c r="H11" s="39">
        <v>12</v>
      </c>
      <c r="J11" s="191" t="s">
        <v>64</v>
      </c>
      <c r="K11" s="83">
        <v>1.145162811541981</v>
      </c>
      <c r="L11" s="14">
        <v>1.0083584926885671</v>
      </c>
      <c r="M11" s="22">
        <v>-0.30711517325059623</v>
      </c>
      <c r="N11" s="83">
        <v>1.0646421816790905</v>
      </c>
      <c r="O11" s="14">
        <v>1.1763790169024135</v>
      </c>
      <c r="P11" s="22">
        <v>0.39950699444060245</v>
      </c>
      <c r="R11" s="266" t="s">
        <v>92</v>
      </c>
      <c r="S11" s="267"/>
      <c r="T11" s="267"/>
      <c r="U11" s="267"/>
      <c r="V11" s="267"/>
      <c r="W11" s="267"/>
      <c r="X11" s="267"/>
      <c r="Y11" s="267"/>
      <c r="Z11" s="263"/>
      <c r="AB11" s="162">
        <v>28.285652828565283</v>
      </c>
      <c r="AC11" s="58">
        <v>38</v>
      </c>
      <c r="AD11" s="166">
        <v>19</v>
      </c>
      <c r="AE11" s="373">
        <v>50</v>
      </c>
      <c r="AG11" s="94">
        <v>13.347718865598027</v>
      </c>
      <c r="AH11" s="27">
        <v>37</v>
      </c>
      <c r="AI11" s="186">
        <v>12</v>
      </c>
      <c r="AJ11" s="379">
        <v>32.432432432432435</v>
      </c>
      <c r="AL11" s="373">
        <v>1</v>
      </c>
      <c r="AM11" s="59">
        <v>38</v>
      </c>
      <c r="AN11" s="166">
        <v>19</v>
      </c>
      <c r="AO11" s="373">
        <v>50</v>
      </c>
      <c r="AQ11" s="97" t="s">
        <v>91</v>
      </c>
      <c r="AR11" s="151">
        <v>300</v>
      </c>
      <c r="AS11" s="267"/>
      <c r="AT11" s="267"/>
      <c r="AU11" s="267"/>
      <c r="AV11" s="267"/>
      <c r="AW11" s="267"/>
      <c r="AX11" s="267"/>
      <c r="AY11" s="263"/>
      <c r="BA11" s="215">
        <v>4649</v>
      </c>
      <c r="BB11" s="162">
        <v>38</v>
      </c>
      <c r="BC11" s="60">
        <v>19</v>
      </c>
      <c r="BE11" s="266" t="s">
        <v>98</v>
      </c>
      <c r="BF11" s="1">
        <v>1</v>
      </c>
      <c r="BG11" s="1">
        <v>5316.0321381824833</v>
      </c>
      <c r="BH11" s="271">
        <v>5316.0321381824833</v>
      </c>
      <c r="BI11" s="256">
        <v>17.28109674625054</v>
      </c>
      <c r="BJ11" s="297">
        <v>5.4355230120103247E-5</v>
      </c>
      <c r="BK11" s="787" t="s">
        <v>142</v>
      </c>
      <c r="BL11" s="787"/>
      <c r="BM11" s="788"/>
    </row>
    <row r="12" spans="2:65" ht="16.5" thickBot="1" x14ac:dyDescent="0.3">
      <c r="B12" s="160">
        <v>9</v>
      </c>
      <c r="C12" s="162">
        <v>19</v>
      </c>
      <c r="D12" s="166">
        <v>14</v>
      </c>
      <c r="E12" s="176">
        <v>73.68421052631578</v>
      </c>
      <c r="F12" s="172">
        <v>64</v>
      </c>
      <c r="G12" s="41">
        <v>25</v>
      </c>
      <c r="H12" s="39">
        <v>16</v>
      </c>
      <c r="J12" s="178" t="s">
        <v>65</v>
      </c>
      <c r="K12" s="94">
        <v>96</v>
      </c>
      <c r="L12" s="186">
        <v>76</v>
      </c>
      <c r="M12" s="117">
        <v>66.666666666666671</v>
      </c>
      <c r="N12" s="94">
        <v>64</v>
      </c>
      <c r="O12" s="186">
        <v>47</v>
      </c>
      <c r="P12" s="117">
        <v>82.976190476190482</v>
      </c>
      <c r="R12" s="238"/>
      <c r="S12" s="239" t="s">
        <v>93</v>
      </c>
      <c r="T12" s="239" t="s">
        <v>94</v>
      </c>
      <c r="U12" s="260" t="s">
        <v>95</v>
      </c>
      <c r="V12" s="240" t="s">
        <v>96</v>
      </c>
      <c r="W12" s="296" t="s">
        <v>97</v>
      </c>
      <c r="X12" s="267"/>
      <c r="Y12" s="298" t="s">
        <v>136</v>
      </c>
      <c r="Z12" s="263"/>
      <c r="AB12" s="162">
        <v>66.707746478873247</v>
      </c>
      <c r="AC12" s="58">
        <v>19</v>
      </c>
      <c r="AD12" s="166">
        <v>14</v>
      </c>
      <c r="AE12" s="373">
        <v>73.68421052631578</v>
      </c>
      <c r="AG12" s="94">
        <v>11.842105263157894</v>
      </c>
      <c r="AH12" s="27">
        <v>25</v>
      </c>
      <c r="AI12" s="186">
        <v>16</v>
      </c>
      <c r="AJ12" s="379">
        <v>64</v>
      </c>
      <c r="AL12" s="373">
        <v>1</v>
      </c>
      <c r="AM12" s="59">
        <v>19</v>
      </c>
      <c r="AN12" s="166">
        <v>14</v>
      </c>
      <c r="AO12" s="373">
        <v>73.68421052631578</v>
      </c>
      <c r="AQ12" s="266" t="s">
        <v>92</v>
      </c>
      <c r="AR12" s="267"/>
      <c r="AS12" s="267"/>
      <c r="AT12" s="267"/>
      <c r="AU12" s="267"/>
      <c r="AV12" s="267"/>
      <c r="AW12" s="267"/>
      <c r="AX12" s="267"/>
      <c r="AY12" s="263"/>
      <c r="BA12" s="215">
        <v>5680</v>
      </c>
      <c r="BB12" s="162">
        <v>19</v>
      </c>
      <c r="BC12" s="60">
        <v>14</v>
      </c>
      <c r="BE12" s="266" t="s">
        <v>99</v>
      </c>
      <c r="BF12" s="1">
        <v>148</v>
      </c>
      <c r="BG12" s="1">
        <v>45527.941195150866</v>
      </c>
      <c r="BH12" s="272">
        <v>307.62122429155988</v>
      </c>
      <c r="BI12" s="816" t="s">
        <v>100</v>
      </c>
      <c r="BJ12" s="817"/>
      <c r="BK12" s="819" t="s">
        <v>138</v>
      </c>
      <c r="BL12" s="819"/>
      <c r="BM12" s="820"/>
    </row>
    <row r="13" spans="2:65" ht="16.5" thickBot="1" x14ac:dyDescent="0.3">
      <c r="B13" s="160">
        <v>10</v>
      </c>
      <c r="C13" s="162">
        <v>22</v>
      </c>
      <c r="D13" s="166">
        <v>12</v>
      </c>
      <c r="E13" s="176">
        <v>54.54545454545454</v>
      </c>
      <c r="F13" s="172">
        <v>51.428571428571423</v>
      </c>
      <c r="G13" s="41">
        <v>35</v>
      </c>
      <c r="H13" s="39">
        <v>18</v>
      </c>
      <c r="J13" s="192" t="s">
        <v>66</v>
      </c>
      <c r="K13" s="143">
        <v>6</v>
      </c>
      <c r="L13" s="67">
        <v>5</v>
      </c>
      <c r="M13" s="68">
        <v>33.333333333333329</v>
      </c>
      <c r="N13" s="143">
        <v>11</v>
      </c>
      <c r="O13" s="67">
        <v>3</v>
      </c>
      <c r="P13" s="68">
        <v>7.5</v>
      </c>
      <c r="R13" s="266" t="s">
        <v>98</v>
      </c>
      <c r="S13" s="1">
        <v>1</v>
      </c>
      <c r="T13" s="1">
        <v>272.63153493003483</v>
      </c>
      <c r="U13" s="271">
        <v>272.63153493003483</v>
      </c>
      <c r="V13" s="256">
        <v>0.79787218876836496</v>
      </c>
      <c r="W13" s="297">
        <v>0.37318045804421129</v>
      </c>
      <c r="X13" s="760" t="s">
        <v>117</v>
      </c>
      <c r="Y13" s="760"/>
      <c r="Z13" s="761"/>
      <c r="AB13" s="162">
        <v>37.985039738195418</v>
      </c>
      <c r="AC13" s="58">
        <v>22</v>
      </c>
      <c r="AD13" s="166">
        <v>12</v>
      </c>
      <c r="AE13" s="373">
        <v>54.54545454545454</v>
      </c>
      <c r="AG13" s="94">
        <v>15.604801477377656</v>
      </c>
      <c r="AH13" s="27">
        <v>35</v>
      </c>
      <c r="AI13" s="186">
        <v>18</v>
      </c>
      <c r="AJ13" s="379">
        <v>51.428571428571423</v>
      </c>
      <c r="AL13" s="373">
        <v>1</v>
      </c>
      <c r="AM13" s="59">
        <v>22</v>
      </c>
      <c r="AN13" s="166">
        <v>12</v>
      </c>
      <c r="AO13" s="373">
        <v>54.54545454545454</v>
      </c>
      <c r="AQ13" s="238"/>
      <c r="AR13" s="239" t="s">
        <v>93</v>
      </c>
      <c r="AS13" s="239" t="s">
        <v>94</v>
      </c>
      <c r="AT13" s="260" t="s">
        <v>95</v>
      </c>
      <c r="AU13" s="240" t="s">
        <v>96</v>
      </c>
      <c r="AV13" s="296" t="s">
        <v>97</v>
      </c>
      <c r="AW13" s="267"/>
      <c r="AX13" s="298" t="s">
        <v>137</v>
      </c>
      <c r="AY13" s="263"/>
      <c r="BA13" s="215">
        <v>4278</v>
      </c>
      <c r="BB13" s="162">
        <v>22</v>
      </c>
      <c r="BC13" s="60">
        <v>12</v>
      </c>
      <c r="BE13" s="268" t="s">
        <v>101</v>
      </c>
      <c r="BF13" s="269">
        <v>149</v>
      </c>
      <c r="BG13" s="269">
        <v>50843.97333333335</v>
      </c>
      <c r="BH13" s="269"/>
      <c r="BI13" s="269"/>
      <c r="BJ13" s="270"/>
      <c r="BK13" s="267"/>
      <c r="BL13" s="267"/>
      <c r="BM13" s="263"/>
    </row>
    <row r="14" spans="2:65" ht="16.5" thickBot="1" x14ac:dyDescent="0.3">
      <c r="B14" s="160">
        <v>11</v>
      </c>
      <c r="C14" s="162">
        <v>37</v>
      </c>
      <c r="D14" s="166">
        <v>30</v>
      </c>
      <c r="E14" s="176">
        <v>81.081081081081081</v>
      </c>
      <c r="F14" s="172">
        <v>34.782608695652172</v>
      </c>
      <c r="G14" s="41">
        <v>23</v>
      </c>
      <c r="H14" s="39">
        <v>8</v>
      </c>
      <c r="J14" s="193" t="s">
        <v>67</v>
      </c>
      <c r="K14" s="194">
        <v>102</v>
      </c>
      <c r="L14" s="195">
        <v>81</v>
      </c>
      <c r="M14" s="112">
        <v>100</v>
      </c>
      <c r="N14" s="194">
        <v>75</v>
      </c>
      <c r="O14" s="195">
        <v>50</v>
      </c>
      <c r="P14" s="112">
        <v>90.476190476190482</v>
      </c>
      <c r="R14" s="266" t="s">
        <v>99</v>
      </c>
      <c r="S14" s="1">
        <v>148</v>
      </c>
      <c r="T14" s="1">
        <v>50571.341798403315</v>
      </c>
      <c r="U14" s="272">
        <v>341.69825539461698</v>
      </c>
      <c r="V14" s="816" t="s">
        <v>100</v>
      </c>
      <c r="W14" s="817"/>
      <c r="X14" s="819" t="s">
        <v>138</v>
      </c>
      <c r="Y14" s="819"/>
      <c r="Z14" s="820"/>
      <c r="AB14" s="162">
        <v>55.284552845528459</v>
      </c>
      <c r="AC14" s="58">
        <v>37</v>
      </c>
      <c r="AD14" s="166">
        <v>30</v>
      </c>
      <c r="AE14" s="373">
        <v>81.081081081081081</v>
      </c>
      <c r="AG14" s="94">
        <v>11.626468769325912</v>
      </c>
      <c r="AH14" s="27">
        <v>23</v>
      </c>
      <c r="AI14" s="186">
        <v>8</v>
      </c>
      <c r="AJ14" s="379">
        <v>34.782608695652172</v>
      </c>
      <c r="AL14" s="373">
        <v>1</v>
      </c>
      <c r="AM14" s="59">
        <v>37</v>
      </c>
      <c r="AN14" s="166">
        <v>30</v>
      </c>
      <c r="AO14" s="373">
        <v>81.081081081081081</v>
      </c>
      <c r="AQ14" s="266" t="s">
        <v>98</v>
      </c>
      <c r="AR14" s="1">
        <v>1</v>
      </c>
      <c r="AS14" s="1">
        <v>1694.5633333334263</v>
      </c>
      <c r="AT14" s="271">
        <v>1694.5633333334263</v>
      </c>
      <c r="AU14" s="256">
        <v>7.3675082949782063</v>
      </c>
      <c r="AV14" s="297">
        <v>7.0282624678244922E-3</v>
      </c>
      <c r="AW14" s="787" t="s">
        <v>142</v>
      </c>
      <c r="AX14" s="787"/>
      <c r="AY14" s="788"/>
      <c r="BA14" s="215">
        <v>5904</v>
      </c>
      <c r="BB14" s="162">
        <v>37</v>
      </c>
      <c r="BC14" s="60">
        <v>30</v>
      </c>
      <c r="BE14" s="266"/>
      <c r="BF14" s="267"/>
      <c r="BG14" s="267"/>
      <c r="BH14" s="267"/>
      <c r="BI14" s="267"/>
      <c r="BJ14" s="267"/>
      <c r="BK14" s="267"/>
      <c r="BL14" s="267"/>
      <c r="BM14" s="263"/>
    </row>
    <row r="15" spans="2:65" ht="16.5" thickBot="1" x14ac:dyDescent="0.3">
      <c r="B15" s="160">
        <v>12</v>
      </c>
      <c r="C15" s="162">
        <v>22</v>
      </c>
      <c r="D15" s="166">
        <v>18</v>
      </c>
      <c r="E15" s="176">
        <v>81.818181818181827</v>
      </c>
      <c r="F15" s="172">
        <v>55.882352941176471</v>
      </c>
      <c r="G15" s="41">
        <v>34</v>
      </c>
      <c r="H15" s="39">
        <v>19</v>
      </c>
      <c r="J15" s="178" t="s">
        <v>68</v>
      </c>
      <c r="K15" s="94">
        <v>5798</v>
      </c>
      <c r="L15" s="186">
        <v>4335</v>
      </c>
      <c r="M15" s="117">
        <v>11011.524149611241</v>
      </c>
      <c r="N15" s="94">
        <v>5085</v>
      </c>
      <c r="O15" s="186">
        <v>2541</v>
      </c>
      <c r="P15" s="117">
        <v>7574.5979968872643</v>
      </c>
      <c r="R15" s="268" t="s">
        <v>101</v>
      </c>
      <c r="S15" s="269">
        <v>149</v>
      </c>
      <c r="T15" s="269">
        <v>50843.97333333335</v>
      </c>
      <c r="U15" s="269"/>
      <c r="V15" s="269"/>
      <c r="W15" s="270"/>
      <c r="X15" s="267"/>
      <c r="Y15" s="267"/>
      <c r="Z15" s="263"/>
      <c r="AB15" s="162">
        <v>46.398623951838317</v>
      </c>
      <c r="AC15" s="58">
        <v>22</v>
      </c>
      <c r="AD15" s="166">
        <v>18</v>
      </c>
      <c r="AE15" s="373">
        <v>81.818181818181827</v>
      </c>
      <c r="AG15" s="94">
        <v>20.728720146968769</v>
      </c>
      <c r="AH15" s="27">
        <v>34</v>
      </c>
      <c r="AI15" s="186">
        <v>19</v>
      </c>
      <c r="AJ15" s="379">
        <v>55.882352941176471</v>
      </c>
      <c r="AL15" s="373">
        <v>1</v>
      </c>
      <c r="AM15" s="59">
        <v>22</v>
      </c>
      <c r="AN15" s="166">
        <v>18</v>
      </c>
      <c r="AO15" s="373">
        <v>81.818181818181827</v>
      </c>
      <c r="AQ15" s="266" t="s">
        <v>99</v>
      </c>
      <c r="AR15" s="1">
        <v>298</v>
      </c>
      <c r="AS15" s="1">
        <v>68541.473333333357</v>
      </c>
      <c r="AT15" s="272">
        <v>230.00494407158845</v>
      </c>
      <c r="AU15" s="816" t="s">
        <v>100</v>
      </c>
      <c r="AV15" s="817"/>
      <c r="AW15" s="819" t="s">
        <v>138</v>
      </c>
      <c r="AX15" s="819"/>
      <c r="AY15" s="820"/>
      <c r="BA15" s="215">
        <v>4651</v>
      </c>
      <c r="BB15" s="162">
        <v>22</v>
      </c>
      <c r="BC15" s="60">
        <v>18</v>
      </c>
      <c r="BE15" s="238"/>
      <c r="BF15" s="239" t="s">
        <v>102</v>
      </c>
      <c r="BG15" s="239" t="s">
        <v>58</v>
      </c>
      <c r="BH15" s="239" t="s">
        <v>103</v>
      </c>
      <c r="BI15" s="239" t="s">
        <v>104</v>
      </c>
      <c r="BJ15" s="239" t="s">
        <v>105</v>
      </c>
      <c r="BK15" s="239" t="s">
        <v>106</v>
      </c>
      <c r="BL15" s="239" t="s">
        <v>107</v>
      </c>
      <c r="BM15" s="243" t="s">
        <v>108</v>
      </c>
    </row>
    <row r="16" spans="2:65" ht="16.5" thickBot="1" x14ac:dyDescent="0.3">
      <c r="B16" s="160">
        <v>13</v>
      </c>
      <c r="C16" s="162">
        <v>37</v>
      </c>
      <c r="D16" s="166">
        <v>30</v>
      </c>
      <c r="E16" s="176">
        <v>81.081081081081081</v>
      </c>
      <c r="F16" s="172">
        <v>62.068965517241381</v>
      </c>
      <c r="G16" s="41">
        <v>29</v>
      </c>
      <c r="H16" s="39">
        <v>18</v>
      </c>
      <c r="J16" s="178" t="s">
        <v>69</v>
      </c>
      <c r="K16" s="94">
        <v>150</v>
      </c>
      <c r="L16" s="186">
        <v>150</v>
      </c>
      <c r="M16" s="117">
        <v>150</v>
      </c>
      <c r="N16" s="94">
        <v>150</v>
      </c>
      <c r="O16" s="186">
        <v>150</v>
      </c>
      <c r="P16" s="117">
        <v>150</v>
      </c>
      <c r="R16" s="266"/>
      <c r="S16" s="267"/>
      <c r="T16" s="267"/>
      <c r="U16" s="267"/>
      <c r="V16" s="267"/>
      <c r="W16" s="267"/>
      <c r="X16" s="267"/>
      <c r="Y16" s="267"/>
      <c r="Z16" s="263"/>
      <c r="AB16" s="162">
        <v>63.87685290763968</v>
      </c>
      <c r="AC16" s="58">
        <v>37</v>
      </c>
      <c r="AD16" s="166">
        <v>30</v>
      </c>
      <c r="AE16" s="373">
        <v>81.081081081081081</v>
      </c>
      <c r="AG16" s="94">
        <v>20.918367346938776</v>
      </c>
      <c r="AH16" s="27">
        <v>29</v>
      </c>
      <c r="AI16" s="186">
        <v>18</v>
      </c>
      <c r="AJ16" s="379">
        <v>62.068965517241381</v>
      </c>
      <c r="AL16" s="373">
        <v>1</v>
      </c>
      <c r="AM16" s="59">
        <v>37</v>
      </c>
      <c r="AN16" s="166">
        <v>30</v>
      </c>
      <c r="AO16" s="373">
        <v>81.081081081081081</v>
      </c>
      <c r="AQ16" s="268" t="s">
        <v>101</v>
      </c>
      <c r="AR16" s="269">
        <v>299</v>
      </c>
      <c r="AS16" s="269">
        <v>70236.036666666783</v>
      </c>
      <c r="AT16" s="269"/>
      <c r="AU16" s="269"/>
      <c r="AV16" s="270"/>
      <c r="AW16" s="267"/>
      <c r="AX16" s="267"/>
      <c r="AY16" s="263"/>
      <c r="BA16" s="215">
        <v>4385</v>
      </c>
      <c r="BB16" s="162">
        <v>37</v>
      </c>
      <c r="BC16" s="60">
        <v>30</v>
      </c>
      <c r="BE16" s="244" t="s">
        <v>185</v>
      </c>
      <c r="BF16" s="3">
        <v>21.968599890689042</v>
      </c>
      <c r="BG16" s="3">
        <v>4.2614268203399588</v>
      </c>
      <c r="BH16" s="3">
        <v>5.1552216703175668</v>
      </c>
      <c r="BI16" s="3">
        <v>7.9875417283452817E-7</v>
      </c>
      <c r="BJ16" s="3">
        <v>13.547498496126357</v>
      </c>
      <c r="BK16" s="3">
        <v>30.389701285251725</v>
      </c>
      <c r="BL16" s="3">
        <v>10.848592694014485</v>
      </c>
      <c r="BM16" s="26">
        <v>33.088607087363599</v>
      </c>
    </row>
    <row r="17" spans="2:65" ht="16.5" thickBot="1" x14ac:dyDescent="0.3">
      <c r="B17" s="160">
        <v>14</v>
      </c>
      <c r="C17" s="162">
        <v>29</v>
      </c>
      <c r="D17" s="166">
        <v>18</v>
      </c>
      <c r="E17" s="176">
        <v>62.068965517241381</v>
      </c>
      <c r="F17" s="172">
        <v>37.5</v>
      </c>
      <c r="G17" s="41">
        <v>40</v>
      </c>
      <c r="H17" s="39">
        <v>15</v>
      </c>
      <c r="J17" s="179" t="s">
        <v>336</v>
      </c>
      <c r="K17" s="97">
        <v>3.935437252950039</v>
      </c>
      <c r="L17" s="188">
        <v>3.4584286257624623</v>
      </c>
      <c r="M17" s="119">
        <v>3.643839340868722</v>
      </c>
      <c r="N17" s="97">
        <v>2.3218235490950163</v>
      </c>
      <c r="O17" s="188">
        <v>1.6929047464552525</v>
      </c>
      <c r="P17" s="119">
        <v>3.8510654884320141</v>
      </c>
      <c r="R17" s="238"/>
      <c r="S17" s="239" t="s">
        <v>102</v>
      </c>
      <c r="T17" s="239" t="s">
        <v>58</v>
      </c>
      <c r="U17" s="239" t="s">
        <v>103</v>
      </c>
      <c r="V17" s="239" t="s">
        <v>104</v>
      </c>
      <c r="W17" s="239" t="s">
        <v>105</v>
      </c>
      <c r="X17" s="239" t="s">
        <v>106</v>
      </c>
      <c r="Y17" s="239" t="s">
        <v>107</v>
      </c>
      <c r="Z17" s="243" t="s">
        <v>108</v>
      </c>
      <c r="AB17" s="162">
        <v>41.235975721905461</v>
      </c>
      <c r="AC17" s="58">
        <v>29</v>
      </c>
      <c r="AD17" s="166">
        <v>18</v>
      </c>
      <c r="AE17" s="373">
        <v>62.068965517241381</v>
      </c>
      <c r="AG17" s="94">
        <v>15.067208502657081</v>
      </c>
      <c r="AH17" s="27">
        <v>40</v>
      </c>
      <c r="AI17" s="186">
        <v>15</v>
      </c>
      <c r="AJ17" s="379">
        <v>37.5</v>
      </c>
      <c r="AL17" s="373">
        <v>1</v>
      </c>
      <c r="AM17" s="59">
        <v>29</v>
      </c>
      <c r="AN17" s="166">
        <v>18</v>
      </c>
      <c r="AO17" s="373">
        <v>62.068965517241381</v>
      </c>
      <c r="AQ17" s="266"/>
      <c r="AR17" s="267"/>
      <c r="AS17" s="267"/>
      <c r="AT17" s="267"/>
      <c r="AU17" s="267"/>
      <c r="AV17" s="267"/>
      <c r="AW17" s="267"/>
      <c r="AX17" s="267"/>
      <c r="AY17" s="263"/>
      <c r="BA17" s="215">
        <v>5437</v>
      </c>
      <c r="BB17" s="162">
        <v>29</v>
      </c>
      <c r="BC17" s="60">
        <v>18</v>
      </c>
      <c r="BE17" s="245" t="s">
        <v>10</v>
      </c>
      <c r="BF17" s="304">
        <v>2.7813266302558984E-3</v>
      </c>
      <c r="BG17" s="269">
        <v>6.6906196740355991E-4</v>
      </c>
      <c r="BH17" s="269">
        <v>4.157053854143645</v>
      </c>
      <c r="BI17" s="246">
        <v>5.4355230120103247E-5</v>
      </c>
      <c r="BJ17" s="269">
        <v>1.4591782268482585E-3</v>
      </c>
      <c r="BK17" s="269">
        <v>4.1034750336635386E-3</v>
      </c>
      <c r="BL17" s="269">
        <v>1.0354386433878537E-3</v>
      </c>
      <c r="BM17" s="270">
        <v>4.527214617123943E-3</v>
      </c>
    </row>
    <row r="18" spans="2:65" ht="16.5" thickBot="1" x14ac:dyDescent="0.3">
      <c r="B18" s="160">
        <v>15</v>
      </c>
      <c r="C18" s="162">
        <v>31</v>
      </c>
      <c r="D18" s="166">
        <v>21</v>
      </c>
      <c r="E18" s="176">
        <v>67.741935483870961</v>
      </c>
      <c r="F18" s="172">
        <v>40.74074074074074</v>
      </c>
      <c r="G18" s="41">
        <v>27</v>
      </c>
      <c r="H18" s="39">
        <v>11</v>
      </c>
      <c r="R18" s="244" t="s">
        <v>185</v>
      </c>
      <c r="S18" s="3">
        <v>33.05998555141332</v>
      </c>
      <c r="T18" s="3">
        <v>6.4412114711210275</v>
      </c>
      <c r="U18" s="3">
        <v>5.1325726068204318</v>
      </c>
      <c r="V18" s="3">
        <v>8.8478333848109862E-7</v>
      </c>
      <c r="W18" s="3">
        <v>20.331362677208187</v>
      </c>
      <c r="X18" s="3">
        <v>45.788608425618449</v>
      </c>
      <c r="Y18" s="3">
        <v>16.251925496904512</v>
      </c>
      <c r="Z18" s="26">
        <v>49.868045605922127</v>
      </c>
      <c r="AB18" s="162">
        <v>58.617835712807775</v>
      </c>
      <c r="AC18" s="58">
        <v>31</v>
      </c>
      <c r="AD18" s="166">
        <v>21</v>
      </c>
      <c r="AE18" s="373">
        <v>67.741935483870961</v>
      </c>
      <c r="AG18" s="94">
        <v>10.489721886336154</v>
      </c>
      <c r="AH18" s="27">
        <v>27</v>
      </c>
      <c r="AI18" s="186">
        <v>11</v>
      </c>
      <c r="AJ18" s="379">
        <v>40.74074074074074</v>
      </c>
      <c r="AL18" s="373">
        <v>1</v>
      </c>
      <c r="AM18" s="59">
        <v>31</v>
      </c>
      <c r="AN18" s="166">
        <v>21</v>
      </c>
      <c r="AO18" s="373">
        <v>67.741935483870961</v>
      </c>
      <c r="AQ18" s="238"/>
      <c r="AR18" s="239" t="s">
        <v>102</v>
      </c>
      <c r="AS18" s="239" t="s">
        <v>58</v>
      </c>
      <c r="AT18" s="239" t="s">
        <v>103</v>
      </c>
      <c r="AU18" s="239" t="s">
        <v>104</v>
      </c>
      <c r="AV18" s="239" t="s">
        <v>105</v>
      </c>
      <c r="AW18" s="239" t="s">
        <v>106</v>
      </c>
      <c r="AX18" s="239" t="s">
        <v>107</v>
      </c>
      <c r="AY18" s="243" t="s">
        <v>108</v>
      </c>
      <c r="BA18" s="215">
        <v>4833</v>
      </c>
      <c r="BB18" s="162">
        <v>31</v>
      </c>
      <c r="BC18" s="60">
        <v>21</v>
      </c>
    </row>
    <row r="19" spans="2:65" ht="16.5" thickBot="1" x14ac:dyDescent="0.3">
      <c r="B19" s="160">
        <v>16</v>
      </c>
      <c r="C19" s="162">
        <v>21</v>
      </c>
      <c r="D19" s="166">
        <v>15</v>
      </c>
      <c r="E19" s="176">
        <v>71.428571428571431</v>
      </c>
      <c r="F19" s="172">
        <v>55.172413793103445</v>
      </c>
      <c r="G19" s="41">
        <v>29</v>
      </c>
      <c r="H19" s="39">
        <v>16</v>
      </c>
      <c r="J19" s="1">
        <f>P17/2</f>
        <v>1.9255327442160071</v>
      </c>
      <c r="K19" s="203" t="s">
        <v>11</v>
      </c>
      <c r="L19" s="30" t="s">
        <v>10</v>
      </c>
      <c r="M19" s="13" t="s">
        <v>6</v>
      </c>
      <c r="N19" s="16" t="s">
        <v>78</v>
      </c>
      <c r="R19" s="540" t="s">
        <v>285</v>
      </c>
      <c r="S19" s="269">
        <v>0.1165387880867045</v>
      </c>
      <c r="T19" s="269">
        <v>0.13046794859324315</v>
      </c>
      <c r="U19" s="269">
        <v>0.89323691637119806</v>
      </c>
      <c r="V19" s="541">
        <v>0.37318045804422284</v>
      </c>
      <c r="W19" s="269">
        <v>-0.14128185982404484</v>
      </c>
      <c r="X19" s="269">
        <v>0.3743594359974538</v>
      </c>
      <c r="Y19" s="269">
        <v>-0.22391162640064105</v>
      </c>
      <c r="Z19" s="270">
        <v>0.45698920257405001</v>
      </c>
      <c r="AB19" s="162">
        <v>43.806509945750456</v>
      </c>
      <c r="AC19" s="58">
        <v>21</v>
      </c>
      <c r="AD19" s="166">
        <v>15</v>
      </c>
      <c r="AE19" s="373">
        <v>71.428571428571431</v>
      </c>
      <c r="AG19" s="94">
        <v>13.800175798417813</v>
      </c>
      <c r="AH19" s="27">
        <v>29</v>
      </c>
      <c r="AI19" s="186">
        <v>16</v>
      </c>
      <c r="AJ19" s="379">
        <v>55.172413793103445</v>
      </c>
      <c r="AL19" s="373">
        <v>1</v>
      </c>
      <c r="AM19" s="59">
        <v>21</v>
      </c>
      <c r="AN19" s="166">
        <v>15</v>
      </c>
      <c r="AO19" s="373">
        <v>71.428571428571431</v>
      </c>
      <c r="AQ19" s="244" t="s">
        <v>185</v>
      </c>
      <c r="AR19" s="3">
        <v>33.9</v>
      </c>
      <c r="AS19" s="3">
        <v>1.2382916836555875</v>
      </c>
      <c r="AT19" s="3">
        <v>27.376425479918495</v>
      </c>
      <c r="AU19" s="3">
        <v>2.4762563636341763E-83</v>
      </c>
      <c r="AV19" s="3">
        <v>31.463095824209084</v>
      </c>
      <c r="AW19" s="3">
        <v>36.336904175790913</v>
      </c>
      <c r="AX19" s="3">
        <v>30.689818299055641</v>
      </c>
      <c r="AY19" s="26">
        <v>37.110181700944359</v>
      </c>
      <c r="BA19" s="215">
        <v>4424</v>
      </c>
      <c r="BB19" s="162">
        <v>21</v>
      </c>
      <c r="BC19" s="60">
        <v>15</v>
      </c>
      <c r="BE19" s="231" t="s">
        <v>87</v>
      </c>
      <c r="BF19" s="232"/>
      <c r="BG19" s="265"/>
      <c r="BH19" s="265"/>
      <c r="BI19" s="265"/>
      <c r="BJ19" s="265"/>
      <c r="BK19" s="288"/>
      <c r="BL19" s="288"/>
      <c r="BM19" s="230" t="s">
        <v>110</v>
      </c>
    </row>
    <row r="20" spans="2:65" ht="16.5" thickBot="1" x14ac:dyDescent="0.3">
      <c r="B20" s="160">
        <v>17</v>
      </c>
      <c r="C20" s="162">
        <v>36</v>
      </c>
      <c r="D20" s="166">
        <v>14</v>
      </c>
      <c r="E20" s="176">
        <v>38.888888888888893</v>
      </c>
      <c r="F20" s="172">
        <v>29.72972972972973</v>
      </c>
      <c r="G20" s="41">
        <v>37</v>
      </c>
      <c r="H20" s="39">
        <v>11</v>
      </c>
      <c r="J20" s="1" t="s">
        <v>353</v>
      </c>
      <c r="K20" s="157" t="s">
        <v>72</v>
      </c>
      <c r="L20" s="157">
        <v>38.653333333333336</v>
      </c>
      <c r="M20" s="204">
        <v>28.9</v>
      </c>
      <c r="N20" s="205">
        <v>73.410160997408269</v>
      </c>
      <c r="R20" s="854"/>
      <c r="S20" s="855"/>
      <c r="T20" s="855"/>
      <c r="U20" s="855"/>
      <c r="V20" s="855"/>
      <c r="W20" s="855"/>
      <c r="X20" s="855"/>
      <c r="Y20" s="855"/>
      <c r="Z20" s="856"/>
      <c r="AB20" s="162">
        <v>39.357838151968615</v>
      </c>
      <c r="AC20" s="58">
        <v>36</v>
      </c>
      <c r="AD20" s="166">
        <v>14</v>
      </c>
      <c r="AE20" s="373">
        <v>38.888888888888893</v>
      </c>
      <c r="AG20" s="94">
        <v>12.442537542139135</v>
      </c>
      <c r="AH20" s="27">
        <v>37</v>
      </c>
      <c r="AI20" s="186">
        <v>11</v>
      </c>
      <c r="AJ20" s="379">
        <v>29.72972972972973</v>
      </c>
      <c r="AL20" s="373">
        <v>1</v>
      </c>
      <c r="AM20" s="59">
        <v>36</v>
      </c>
      <c r="AN20" s="166">
        <v>14</v>
      </c>
      <c r="AO20" s="373">
        <v>38.888888888888893</v>
      </c>
      <c r="AQ20" s="245" t="s">
        <v>342</v>
      </c>
      <c r="AR20" s="304">
        <v>4.753333333333333</v>
      </c>
      <c r="AS20" s="269">
        <v>1.7512088931995462</v>
      </c>
      <c r="AT20" s="269">
        <v>2.7143154376339167</v>
      </c>
      <c r="AU20" s="246">
        <v>7.0282624678259529E-3</v>
      </c>
      <c r="AV20" s="269">
        <v>1.3070303977261948</v>
      </c>
      <c r="AW20" s="269">
        <v>8.1996362689404716</v>
      </c>
      <c r="AX20" s="269">
        <v>0.21345083417589095</v>
      </c>
      <c r="AY20" s="270">
        <v>9.293215832490775</v>
      </c>
      <c r="BA20" s="215">
        <v>6883</v>
      </c>
      <c r="BB20" s="162">
        <v>36</v>
      </c>
      <c r="BC20" s="60">
        <v>14</v>
      </c>
      <c r="BE20" s="226" t="s">
        <v>88</v>
      </c>
      <c r="BF20" s="147">
        <v>0.28786757817885422</v>
      </c>
      <c r="BG20" s="267"/>
      <c r="BH20" s="267"/>
      <c r="BI20" s="267"/>
      <c r="BJ20" s="267"/>
      <c r="BM20" s="92" t="s">
        <v>111</v>
      </c>
    </row>
    <row r="21" spans="2:65" ht="16.5" thickBot="1" x14ac:dyDescent="0.3">
      <c r="B21" s="160">
        <v>18</v>
      </c>
      <c r="C21" s="162">
        <v>32</v>
      </c>
      <c r="D21" s="166">
        <v>19</v>
      </c>
      <c r="E21" s="176">
        <v>59.375</v>
      </c>
      <c r="F21" s="172">
        <v>68.571428571428569</v>
      </c>
      <c r="G21" s="41">
        <v>35</v>
      </c>
      <c r="H21" s="39">
        <v>24</v>
      </c>
      <c r="J21" s="129">
        <f>P4</f>
        <v>50.497319979248431</v>
      </c>
      <c r="K21" s="27" t="s">
        <v>303</v>
      </c>
      <c r="L21" s="27">
        <v>33.9</v>
      </c>
      <c r="M21" s="186">
        <v>16.940000000000001</v>
      </c>
      <c r="N21" s="117">
        <v>50.497319979248431</v>
      </c>
      <c r="R21" s="231" t="s">
        <v>87</v>
      </c>
      <c r="S21" s="232"/>
      <c r="T21" s="265"/>
      <c r="U21" s="265"/>
      <c r="V21" s="265"/>
      <c r="W21" s="265"/>
      <c r="X21" s="288"/>
      <c r="Y21" s="288"/>
      <c r="Z21" s="230" t="s">
        <v>110</v>
      </c>
      <c r="AB21" s="162">
        <v>19.576323987538942</v>
      </c>
      <c r="AC21" s="58">
        <v>32</v>
      </c>
      <c r="AD21" s="166">
        <v>19</v>
      </c>
      <c r="AE21" s="373">
        <v>59.375</v>
      </c>
      <c r="AG21" s="94">
        <v>17.524213075060533</v>
      </c>
      <c r="AH21" s="27">
        <v>35</v>
      </c>
      <c r="AI21" s="186">
        <v>24</v>
      </c>
      <c r="AJ21" s="379">
        <v>68.571428571428569</v>
      </c>
      <c r="AL21" s="373">
        <v>1</v>
      </c>
      <c r="AM21" s="59">
        <v>32</v>
      </c>
      <c r="AN21" s="166">
        <v>19</v>
      </c>
      <c r="AO21" s="373">
        <v>59.375</v>
      </c>
      <c r="AQ21" s="854"/>
      <c r="AR21" s="855"/>
      <c r="AS21" s="855"/>
      <c r="AT21" s="855"/>
      <c r="AU21" s="855"/>
      <c r="AV21" s="855"/>
      <c r="AW21" s="855"/>
      <c r="AX21" s="855"/>
      <c r="AY21" s="856"/>
      <c r="BA21" s="215">
        <v>8025</v>
      </c>
      <c r="BB21" s="162">
        <v>32</v>
      </c>
      <c r="BC21" s="60">
        <v>19</v>
      </c>
      <c r="BE21" s="89" t="s">
        <v>89</v>
      </c>
      <c r="BF21" s="86">
        <v>8.2867742566558752E-2</v>
      </c>
      <c r="BG21" s="267"/>
      <c r="BH21" s="267"/>
      <c r="BI21" s="267"/>
      <c r="BJ21" s="267"/>
      <c r="BM21" s="92"/>
    </row>
    <row r="22" spans="2:65" ht="16.5" thickBot="1" x14ac:dyDescent="0.3">
      <c r="B22" s="160">
        <v>19</v>
      </c>
      <c r="C22" s="162">
        <v>22</v>
      </c>
      <c r="D22" s="166">
        <v>13</v>
      </c>
      <c r="E22" s="176">
        <v>59.090909090909093</v>
      </c>
      <c r="F22" s="172">
        <v>65.217391304347828</v>
      </c>
      <c r="G22" s="41">
        <v>23</v>
      </c>
      <c r="H22" s="39">
        <v>15</v>
      </c>
      <c r="J22" s="1">
        <f>J21-J19</f>
        <v>48.571787235032424</v>
      </c>
      <c r="K22" s="27" t="s">
        <v>351</v>
      </c>
      <c r="L22" s="27">
        <v>3.935437252950039</v>
      </c>
      <c r="M22" s="186">
        <v>3.4584286257624623</v>
      </c>
      <c r="N22" s="117">
        <v>3.643839340868722</v>
      </c>
      <c r="R22" s="226" t="s">
        <v>88</v>
      </c>
      <c r="S22" s="147">
        <v>0.21787996462389106</v>
      </c>
      <c r="T22" s="267"/>
      <c r="U22" s="267"/>
      <c r="V22" s="267"/>
      <c r="W22" s="267"/>
      <c r="Z22" s="92" t="s">
        <v>111</v>
      </c>
      <c r="AB22" s="162">
        <v>41.548648151554168</v>
      </c>
      <c r="AC22" s="58">
        <v>22</v>
      </c>
      <c r="AD22" s="166">
        <v>13</v>
      </c>
      <c r="AE22" s="373">
        <v>59.090909090909093</v>
      </c>
      <c r="AG22" s="94">
        <v>24.963574550752792</v>
      </c>
      <c r="AH22" s="27">
        <v>23</v>
      </c>
      <c r="AI22" s="186">
        <v>15</v>
      </c>
      <c r="AJ22" s="379">
        <v>65.217391304347828</v>
      </c>
      <c r="AL22" s="373">
        <v>1</v>
      </c>
      <c r="AM22" s="59">
        <v>22</v>
      </c>
      <c r="AN22" s="166">
        <v>13</v>
      </c>
      <c r="AO22" s="373">
        <v>59.090909090909093</v>
      </c>
      <c r="AQ22" s="231" t="s">
        <v>87</v>
      </c>
      <c r="AR22" s="232"/>
      <c r="AS22" s="265"/>
      <c r="AT22" s="265"/>
      <c r="AU22" s="265"/>
      <c r="AV22" s="265"/>
      <c r="AW22" s="288"/>
      <c r="AX22" s="288"/>
      <c r="AY22" s="230" t="s">
        <v>110</v>
      </c>
      <c r="BA22" s="215">
        <v>5437</v>
      </c>
      <c r="BB22" s="162">
        <v>22</v>
      </c>
      <c r="BC22" s="60">
        <v>13</v>
      </c>
      <c r="BE22" s="225" t="s">
        <v>90</v>
      </c>
      <c r="BF22" s="88">
        <v>7.6670902989305775E-2</v>
      </c>
      <c r="BG22" s="267"/>
      <c r="BH22" s="759" t="s">
        <v>319</v>
      </c>
      <c r="BI22" s="760"/>
      <c r="BJ22" s="760"/>
      <c r="BK22" s="760"/>
      <c r="BL22" s="761"/>
      <c r="BM22" s="92"/>
    </row>
    <row r="23" spans="2:65" ht="16.5" thickBot="1" x14ac:dyDescent="0.3">
      <c r="B23" s="160">
        <v>20</v>
      </c>
      <c r="C23" s="162">
        <v>55</v>
      </c>
      <c r="D23" s="166">
        <v>45</v>
      </c>
      <c r="E23" s="176">
        <v>81.818181818181827</v>
      </c>
      <c r="F23" s="172">
        <v>84.848484848484844</v>
      </c>
      <c r="G23" s="41">
        <v>33</v>
      </c>
      <c r="H23" s="39">
        <v>28</v>
      </c>
      <c r="J23" s="1">
        <f>J21+J19</f>
        <v>52.422852723464437</v>
      </c>
      <c r="K23" s="150" t="s">
        <v>352</v>
      </c>
      <c r="L23" s="150">
        <v>2.3218235490950163</v>
      </c>
      <c r="M23" s="188">
        <v>1.6929047464552525</v>
      </c>
      <c r="N23" s="119">
        <v>3.8510654884320141</v>
      </c>
      <c r="R23" s="89" t="s">
        <v>89</v>
      </c>
      <c r="S23" s="86">
        <v>4.747167898450802E-2</v>
      </c>
      <c r="T23" s="267"/>
      <c r="U23" s="267"/>
      <c r="V23" s="267"/>
      <c r="W23" s="267"/>
      <c r="Z23" s="92"/>
      <c r="AB23" s="162">
        <v>57.333873581847648</v>
      </c>
      <c r="AC23" s="58">
        <v>55</v>
      </c>
      <c r="AD23" s="166">
        <v>45</v>
      </c>
      <c r="AE23" s="373">
        <v>81.818181818181827</v>
      </c>
      <c r="AG23" s="94">
        <v>25.208269052761494</v>
      </c>
      <c r="AH23" s="27">
        <v>33</v>
      </c>
      <c r="AI23" s="186">
        <v>28</v>
      </c>
      <c r="AJ23" s="379">
        <v>84.848484848484844</v>
      </c>
      <c r="AL23" s="373">
        <v>1</v>
      </c>
      <c r="AM23" s="59">
        <v>55</v>
      </c>
      <c r="AN23" s="166">
        <v>45</v>
      </c>
      <c r="AO23" s="373">
        <v>81.818181818181827</v>
      </c>
      <c r="AQ23" s="226" t="s">
        <v>88</v>
      </c>
      <c r="AR23" s="147">
        <v>0.42497265406866419</v>
      </c>
      <c r="AS23" s="267"/>
      <c r="AT23" s="267"/>
      <c r="AU23" s="267"/>
      <c r="AV23" s="267"/>
      <c r="AY23" s="92" t="s">
        <v>111</v>
      </c>
      <c r="BA23" s="215">
        <v>4936</v>
      </c>
      <c r="BB23" s="162">
        <v>55</v>
      </c>
      <c r="BC23" s="60">
        <v>45</v>
      </c>
      <c r="BE23" s="258" t="s">
        <v>58</v>
      </c>
      <c r="BF23" s="259">
        <v>15.59878214543132</v>
      </c>
      <c r="BG23" s="267"/>
      <c r="BH23" s="267"/>
      <c r="BI23" s="267"/>
      <c r="BJ23" s="267"/>
      <c r="BM23" s="92"/>
    </row>
    <row r="24" spans="2:65" ht="16.5" thickBot="1" x14ac:dyDescent="0.3">
      <c r="B24" s="160">
        <v>21</v>
      </c>
      <c r="C24" s="162">
        <v>66</v>
      </c>
      <c r="D24" s="166">
        <v>64</v>
      </c>
      <c r="E24" s="176">
        <v>96.969696969696969</v>
      </c>
      <c r="F24" s="172">
        <v>50</v>
      </c>
      <c r="G24" s="41">
        <v>22</v>
      </c>
      <c r="H24" s="39">
        <v>11</v>
      </c>
      <c r="R24" s="225" t="s">
        <v>90</v>
      </c>
      <c r="S24" s="88">
        <v>4.1035676815484423E-2</v>
      </c>
      <c r="T24" s="267"/>
      <c r="U24" s="759" t="s">
        <v>301</v>
      </c>
      <c r="V24" s="760"/>
      <c r="W24" s="760"/>
      <c r="X24" s="760"/>
      <c r="Y24" s="761"/>
      <c r="Z24" s="92"/>
      <c r="AB24" s="162">
        <v>58.261457804836802</v>
      </c>
      <c r="AC24" s="58">
        <v>66</v>
      </c>
      <c r="AD24" s="166">
        <v>64</v>
      </c>
      <c r="AE24" s="373">
        <v>96.969696969696969</v>
      </c>
      <c r="AG24" s="94">
        <v>11.903838697169446</v>
      </c>
      <c r="AH24" s="27">
        <v>22</v>
      </c>
      <c r="AI24" s="186">
        <v>11</v>
      </c>
      <c r="AJ24" s="379">
        <v>50</v>
      </c>
      <c r="AL24" s="373">
        <v>1</v>
      </c>
      <c r="AM24" s="59">
        <v>66</v>
      </c>
      <c r="AN24" s="166">
        <v>64</v>
      </c>
      <c r="AO24" s="373">
        <v>96.969696969696969</v>
      </c>
      <c r="AQ24" s="89" t="s">
        <v>89</v>
      </c>
      <c r="AR24" s="86">
        <v>0.18060175670616455</v>
      </c>
      <c r="AS24" s="267"/>
      <c r="AT24" s="892" t="s">
        <v>346</v>
      </c>
      <c r="AU24" s="892"/>
      <c r="AV24" s="892"/>
      <c r="AW24" s="892"/>
      <c r="AX24" s="892"/>
      <c r="AY24" s="92"/>
      <c r="BA24" s="215">
        <v>5913</v>
      </c>
      <c r="BB24" s="162">
        <v>66</v>
      </c>
      <c r="BC24" s="60">
        <v>64</v>
      </c>
      <c r="BE24" s="97" t="s">
        <v>91</v>
      </c>
      <c r="BF24" s="151">
        <v>150</v>
      </c>
      <c r="BG24" s="267"/>
      <c r="BH24" s="267"/>
      <c r="BI24" s="267"/>
      <c r="BJ24" s="267"/>
      <c r="BK24" s="267"/>
      <c r="BL24" s="267"/>
      <c r="BM24" s="263"/>
    </row>
    <row r="25" spans="2:65" ht="16.5" thickBot="1" x14ac:dyDescent="0.3">
      <c r="B25" s="160">
        <v>22</v>
      </c>
      <c r="C25" s="162">
        <v>36</v>
      </c>
      <c r="D25" s="166">
        <v>25</v>
      </c>
      <c r="E25" s="176">
        <v>69.444444444444443</v>
      </c>
      <c r="F25" s="172">
        <v>24.242424242424242</v>
      </c>
      <c r="G25" s="41">
        <v>33</v>
      </c>
      <c r="H25" s="39">
        <v>8</v>
      </c>
      <c r="R25" s="258" t="s">
        <v>58</v>
      </c>
      <c r="S25" s="259">
        <v>15.89694446010918</v>
      </c>
      <c r="T25" s="267"/>
      <c r="U25" s="267"/>
      <c r="V25" s="267"/>
      <c r="W25" s="267"/>
      <c r="Z25" s="92"/>
      <c r="AB25" s="162">
        <v>42.950932964754664</v>
      </c>
      <c r="AC25" s="58">
        <v>36</v>
      </c>
      <c r="AD25" s="166">
        <v>25</v>
      </c>
      <c r="AE25" s="373">
        <v>69.444444444444443</v>
      </c>
      <c r="AG25" s="94">
        <v>8.0942622950819683</v>
      </c>
      <c r="AH25" s="27">
        <v>33</v>
      </c>
      <c r="AI25" s="186">
        <v>8</v>
      </c>
      <c r="AJ25" s="379">
        <v>24.242424242424242</v>
      </c>
      <c r="AL25" s="373">
        <v>1</v>
      </c>
      <c r="AM25" s="59">
        <v>36</v>
      </c>
      <c r="AN25" s="166">
        <v>25</v>
      </c>
      <c r="AO25" s="373">
        <v>69.444444444444443</v>
      </c>
      <c r="AQ25" s="225" t="s">
        <v>90</v>
      </c>
      <c r="AR25" s="88">
        <v>0.17785209817162145</v>
      </c>
      <c r="AS25" s="267"/>
      <c r="AT25" s="759" t="s">
        <v>343</v>
      </c>
      <c r="AU25" s="760"/>
      <c r="AV25" s="760"/>
      <c r="AW25" s="760"/>
      <c r="AX25" s="761"/>
      <c r="AY25" s="92"/>
      <c r="BA25" s="215">
        <v>2894</v>
      </c>
      <c r="BB25" s="162">
        <v>36</v>
      </c>
      <c r="BC25" s="60">
        <v>25</v>
      </c>
      <c r="BE25" s="266" t="s">
        <v>92</v>
      </c>
      <c r="BF25" s="267"/>
      <c r="BG25" s="267"/>
      <c r="BH25" s="267"/>
      <c r="BI25" s="267"/>
      <c r="BJ25" s="267"/>
      <c r="BK25" s="267"/>
      <c r="BL25" s="267"/>
      <c r="BM25" s="263"/>
    </row>
    <row r="26" spans="2:65" ht="16.5" thickBot="1" x14ac:dyDescent="0.3">
      <c r="B26" s="160">
        <v>23</v>
      </c>
      <c r="C26" s="162">
        <v>18</v>
      </c>
      <c r="D26" s="166">
        <v>8</v>
      </c>
      <c r="E26" s="176">
        <v>44.444444444444443</v>
      </c>
      <c r="F26" s="172">
        <v>31.578947368421051</v>
      </c>
      <c r="G26" s="41">
        <v>19</v>
      </c>
      <c r="H26" s="39">
        <v>6</v>
      </c>
      <c r="R26" s="97" t="s">
        <v>91</v>
      </c>
      <c r="S26" s="151">
        <v>150</v>
      </c>
      <c r="T26" s="267"/>
      <c r="U26" s="267"/>
      <c r="V26" s="267"/>
      <c r="W26" s="267"/>
      <c r="X26" s="267"/>
      <c r="Y26" s="267"/>
      <c r="Z26" s="263"/>
      <c r="AB26" s="162">
        <v>58.255079392180299</v>
      </c>
      <c r="AC26" s="58">
        <v>18</v>
      </c>
      <c r="AD26" s="166">
        <v>8</v>
      </c>
      <c r="AE26" s="373">
        <v>44.444444444444443</v>
      </c>
      <c r="AG26" s="94">
        <v>6.5943992773261062</v>
      </c>
      <c r="AH26" s="27">
        <v>19</v>
      </c>
      <c r="AI26" s="186">
        <v>6</v>
      </c>
      <c r="AJ26" s="379">
        <v>31.578947368421051</v>
      </c>
      <c r="AL26" s="373">
        <v>1</v>
      </c>
      <c r="AM26" s="59">
        <v>18</v>
      </c>
      <c r="AN26" s="166">
        <v>8</v>
      </c>
      <c r="AO26" s="373">
        <v>44.444444444444443</v>
      </c>
      <c r="AQ26" s="258" t="s">
        <v>58</v>
      </c>
      <c r="AR26" s="259">
        <v>12.780275280353335</v>
      </c>
      <c r="AS26" s="267"/>
      <c r="AT26" s="267"/>
      <c r="AU26" s="267"/>
      <c r="AV26" s="267"/>
      <c r="AY26" s="92"/>
      <c r="BA26" s="215">
        <v>5857</v>
      </c>
      <c r="BB26" s="162">
        <v>18</v>
      </c>
      <c r="BC26" s="60">
        <v>8</v>
      </c>
      <c r="BE26" s="238"/>
      <c r="BF26" s="239" t="s">
        <v>93</v>
      </c>
      <c r="BG26" s="239" t="s">
        <v>94</v>
      </c>
      <c r="BH26" s="260" t="s">
        <v>95</v>
      </c>
      <c r="BI26" s="240" t="s">
        <v>96</v>
      </c>
      <c r="BJ26" s="296" t="s">
        <v>97</v>
      </c>
      <c r="BK26" s="267"/>
      <c r="BL26" s="298" t="s">
        <v>137</v>
      </c>
      <c r="BM26" s="263"/>
    </row>
    <row r="27" spans="2:65" ht="16.5" thickBot="1" x14ac:dyDescent="0.3">
      <c r="B27" s="160">
        <v>24</v>
      </c>
      <c r="C27" s="162">
        <v>30</v>
      </c>
      <c r="D27" s="166">
        <v>19</v>
      </c>
      <c r="E27" s="176">
        <v>63.333333333333329</v>
      </c>
      <c r="F27" s="172">
        <v>48.571428571428569</v>
      </c>
      <c r="G27" s="41">
        <v>35</v>
      </c>
      <c r="H27" s="39">
        <v>17</v>
      </c>
      <c r="R27" s="266" t="s">
        <v>92</v>
      </c>
      <c r="S27" s="267"/>
      <c r="T27" s="267"/>
      <c r="U27" s="267"/>
      <c r="V27" s="267"/>
      <c r="W27" s="267"/>
      <c r="X27" s="267"/>
      <c r="Y27" s="267"/>
      <c r="Z27" s="263"/>
      <c r="AB27" s="162">
        <v>29.289467671921411</v>
      </c>
      <c r="AC27" s="58">
        <v>30</v>
      </c>
      <c r="AD27" s="166">
        <v>19</v>
      </c>
      <c r="AE27" s="373">
        <v>63.333333333333329</v>
      </c>
      <c r="AG27" s="94">
        <v>17.616580310880828</v>
      </c>
      <c r="AH27" s="27">
        <v>35</v>
      </c>
      <c r="AI27" s="186">
        <v>17</v>
      </c>
      <c r="AJ27" s="379">
        <v>48.571428571428569</v>
      </c>
      <c r="AL27" s="373">
        <v>1</v>
      </c>
      <c r="AM27" s="59">
        <v>30</v>
      </c>
      <c r="AN27" s="166">
        <v>19</v>
      </c>
      <c r="AO27" s="373">
        <v>63.333333333333329</v>
      </c>
      <c r="AQ27" s="97" t="s">
        <v>91</v>
      </c>
      <c r="AR27" s="151">
        <v>300</v>
      </c>
      <c r="AS27" s="267"/>
      <c r="AT27" s="267"/>
      <c r="AU27" s="267"/>
      <c r="AV27" s="267"/>
      <c r="AW27" s="267"/>
      <c r="AX27" s="267"/>
      <c r="AY27" s="263"/>
      <c r="BA27" s="215">
        <v>4377</v>
      </c>
      <c r="BB27" s="162">
        <v>30</v>
      </c>
      <c r="BC27" s="60">
        <v>19</v>
      </c>
      <c r="BE27" s="266" t="s">
        <v>98</v>
      </c>
      <c r="BF27" s="1">
        <v>1</v>
      </c>
      <c r="BG27" s="1">
        <v>3253.8433457472129</v>
      </c>
      <c r="BH27" s="271">
        <v>3253.8433457472129</v>
      </c>
      <c r="BI27" s="256">
        <v>13.372581544751476</v>
      </c>
      <c r="BJ27" s="297">
        <v>3.5417443717637248E-4</v>
      </c>
      <c r="BK27" s="787" t="s">
        <v>142</v>
      </c>
      <c r="BL27" s="787"/>
      <c r="BM27" s="788"/>
    </row>
    <row r="28" spans="2:65" ht="16.5" thickBot="1" x14ac:dyDescent="0.3">
      <c r="B28" s="160">
        <v>25</v>
      </c>
      <c r="C28" s="162">
        <v>53</v>
      </c>
      <c r="D28" s="166">
        <v>39</v>
      </c>
      <c r="E28" s="176">
        <v>73.584905660377359</v>
      </c>
      <c r="F28" s="172">
        <v>35.483870967741936</v>
      </c>
      <c r="G28" s="41">
        <v>31</v>
      </c>
      <c r="H28" s="39">
        <v>11</v>
      </c>
      <c r="R28" s="238"/>
      <c r="S28" s="239" t="s">
        <v>93</v>
      </c>
      <c r="T28" s="239" t="s">
        <v>94</v>
      </c>
      <c r="U28" s="260" t="s">
        <v>95</v>
      </c>
      <c r="V28" s="240" t="s">
        <v>96</v>
      </c>
      <c r="W28" s="296" t="s">
        <v>97</v>
      </c>
      <c r="X28" s="267"/>
      <c r="Y28" s="298" t="s">
        <v>137</v>
      </c>
      <c r="Z28" s="263"/>
      <c r="AB28" s="162">
        <v>52.908530318602267</v>
      </c>
      <c r="AC28" s="58">
        <v>53</v>
      </c>
      <c r="AD28" s="166">
        <v>39</v>
      </c>
      <c r="AE28" s="373">
        <v>73.584905660377359</v>
      </c>
      <c r="AG28" s="94">
        <v>11.386138613861387</v>
      </c>
      <c r="AH28" s="27">
        <v>31</v>
      </c>
      <c r="AI28" s="186">
        <v>11</v>
      </c>
      <c r="AJ28" s="379">
        <v>35.483870967741936</v>
      </c>
      <c r="AL28" s="373">
        <v>1</v>
      </c>
      <c r="AM28" s="59">
        <v>53</v>
      </c>
      <c r="AN28" s="166">
        <v>39</v>
      </c>
      <c r="AO28" s="373">
        <v>73.584905660377359</v>
      </c>
      <c r="AQ28" s="266" t="s">
        <v>92</v>
      </c>
      <c r="AR28" s="267"/>
      <c r="AS28" s="267"/>
      <c r="AT28" s="267"/>
      <c r="AU28" s="267"/>
      <c r="AV28" s="267"/>
      <c r="AW28" s="267"/>
      <c r="AX28" s="267"/>
      <c r="AY28" s="263"/>
      <c r="BA28" s="215">
        <v>4865</v>
      </c>
      <c r="BB28" s="162">
        <v>53</v>
      </c>
      <c r="BC28" s="60">
        <v>39</v>
      </c>
      <c r="BE28" s="266" t="s">
        <v>99</v>
      </c>
      <c r="BF28" s="1">
        <v>148</v>
      </c>
      <c r="BG28" s="1">
        <v>36011.656654252787</v>
      </c>
      <c r="BH28" s="272">
        <v>243.32200442062694</v>
      </c>
      <c r="BI28" s="816" t="s">
        <v>100</v>
      </c>
      <c r="BJ28" s="817"/>
      <c r="BK28" s="819" t="s">
        <v>138</v>
      </c>
      <c r="BL28" s="819"/>
      <c r="BM28" s="820"/>
    </row>
    <row r="29" spans="2:65" ht="16.5" thickBot="1" x14ac:dyDescent="0.3">
      <c r="B29" s="160">
        <v>26</v>
      </c>
      <c r="C29" s="162">
        <v>39</v>
      </c>
      <c r="D29" s="166">
        <v>31</v>
      </c>
      <c r="E29" s="176">
        <v>79.487179487179489</v>
      </c>
      <c r="F29" s="172">
        <v>40.54054054054054</v>
      </c>
      <c r="G29" s="41">
        <v>37</v>
      </c>
      <c r="H29" s="39">
        <v>15</v>
      </c>
      <c r="R29" s="266" t="s">
        <v>98</v>
      </c>
      <c r="S29" s="1">
        <v>1</v>
      </c>
      <c r="T29" s="1">
        <v>1863.9992111661995</v>
      </c>
      <c r="U29" s="271">
        <v>1863.9992111661995</v>
      </c>
      <c r="V29" s="256">
        <v>7.3759575801556858</v>
      </c>
      <c r="W29" s="297">
        <v>7.3973148768413837E-3</v>
      </c>
      <c r="X29" s="787" t="s">
        <v>142</v>
      </c>
      <c r="Y29" s="787"/>
      <c r="Z29" s="788"/>
      <c r="AB29" s="162">
        <v>53.911404335532524</v>
      </c>
      <c r="AC29" s="58">
        <v>39</v>
      </c>
      <c r="AD29" s="166">
        <v>31</v>
      </c>
      <c r="AE29" s="373">
        <v>79.487179487179489</v>
      </c>
      <c r="AG29" s="94">
        <v>17.479796468123315</v>
      </c>
      <c r="AH29" s="27">
        <v>37</v>
      </c>
      <c r="AI29" s="186">
        <v>15</v>
      </c>
      <c r="AJ29" s="379">
        <v>40.54054054054054</v>
      </c>
      <c r="AL29" s="373">
        <v>1</v>
      </c>
      <c r="AM29" s="59">
        <v>39</v>
      </c>
      <c r="AN29" s="166">
        <v>31</v>
      </c>
      <c r="AO29" s="373">
        <v>79.487179487179489</v>
      </c>
      <c r="AQ29" s="238"/>
      <c r="AR29" s="239" t="s">
        <v>93</v>
      </c>
      <c r="AS29" s="239" t="s">
        <v>94</v>
      </c>
      <c r="AT29" s="260" t="s">
        <v>95</v>
      </c>
      <c r="AU29" s="240" t="s">
        <v>96</v>
      </c>
      <c r="AV29" s="296" t="s">
        <v>97</v>
      </c>
      <c r="AW29" s="267"/>
      <c r="AX29" s="298" t="s">
        <v>137</v>
      </c>
      <c r="AY29" s="263"/>
      <c r="BA29" s="215">
        <v>4244</v>
      </c>
      <c r="BB29" s="162">
        <v>39</v>
      </c>
      <c r="BC29" s="60">
        <v>31</v>
      </c>
      <c r="BE29" s="268" t="s">
        <v>101</v>
      </c>
      <c r="BF29" s="269">
        <v>149</v>
      </c>
      <c r="BG29" s="269">
        <v>39265.5</v>
      </c>
      <c r="BH29" s="269"/>
      <c r="BI29" s="269"/>
      <c r="BJ29" s="270"/>
      <c r="BK29" s="267"/>
      <c r="BL29" s="267"/>
      <c r="BM29" s="263"/>
    </row>
    <row r="30" spans="2:65" ht="16.5" thickBot="1" x14ac:dyDescent="0.3">
      <c r="B30" s="160">
        <v>27</v>
      </c>
      <c r="C30" s="162">
        <v>24</v>
      </c>
      <c r="D30" s="166">
        <v>24</v>
      </c>
      <c r="E30" s="176">
        <v>100</v>
      </c>
      <c r="F30" s="172">
        <v>50</v>
      </c>
      <c r="G30" s="41">
        <v>30</v>
      </c>
      <c r="H30" s="39">
        <v>15</v>
      </c>
      <c r="R30" s="266" t="s">
        <v>99</v>
      </c>
      <c r="S30" s="1">
        <v>148</v>
      </c>
      <c r="T30" s="1">
        <v>37401.5007888338</v>
      </c>
      <c r="U30" s="272">
        <v>252.71284316779594</v>
      </c>
      <c r="V30" s="816" t="s">
        <v>100</v>
      </c>
      <c r="W30" s="817"/>
      <c r="X30" s="819" t="s">
        <v>138</v>
      </c>
      <c r="Y30" s="819"/>
      <c r="Z30" s="820"/>
      <c r="AB30" s="162">
        <v>64.502164502164504</v>
      </c>
      <c r="AC30" s="58">
        <v>24</v>
      </c>
      <c r="AD30" s="166">
        <v>24</v>
      </c>
      <c r="AE30" s="373">
        <v>100</v>
      </c>
      <c r="AG30" s="94">
        <v>14.290142591444512</v>
      </c>
      <c r="AH30" s="27">
        <v>30</v>
      </c>
      <c r="AI30" s="186">
        <v>15</v>
      </c>
      <c r="AJ30" s="379">
        <v>50</v>
      </c>
      <c r="AL30" s="373">
        <v>1</v>
      </c>
      <c r="AM30" s="59">
        <v>24</v>
      </c>
      <c r="AN30" s="166">
        <v>24</v>
      </c>
      <c r="AO30" s="373">
        <v>100</v>
      </c>
      <c r="AQ30" s="266" t="s">
        <v>98</v>
      </c>
      <c r="AR30" s="1">
        <v>1</v>
      </c>
      <c r="AS30" s="1">
        <v>10728.120000000134</v>
      </c>
      <c r="AT30" s="271">
        <v>10728.120000000134</v>
      </c>
      <c r="AU30" s="256">
        <v>65.681521700721376</v>
      </c>
      <c r="AV30" s="297">
        <v>1.3820627042675684E-14</v>
      </c>
      <c r="AW30" s="787" t="s">
        <v>142</v>
      </c>
      <c r="AX30" s="787"/>
      <c r="AY30" s="788"/>
      <c r="BA30" s="215">
        <v>3465</v>
      </c>
      <c r="BB30" s="162">
        <v>24</v>
      </c>
      <c r="BC30" s="60">
        <v>24</v>
      </c>
      <c r="BE30" s="266"/>
      <c r="BF30" s="267"/>
      <c r="BG30" s="267"/>
      <c r="BH30" s="267"/>
      <c r="BI30" s="267"/>
      <c r="BJ30" s="267"/>
      <c r="BK30" s="267"/>
      <c r="BL30" s="267"/>
      <c r="BM30" s="263"/>
    </row>
    <row r="31" spans="2:65" ht="16.5" thickBot="1" x14ac:dyDescent="0.3">
      <c r="B31" s="160">
        <v>28</v>
      </c>
      <c r="C31" s="162">
        <v>32</v>
      </c>
      <c r="D31" s="166">
        <v>24</v>
      </c>
      <c r="E31" s="176">
        <v>75</v>
      </c>
      <c r="F31" s="172">
        <v>78.94736842105263</v>
      </c>
      <c r="G31" s="41">
        <v>19</v>
      </c>
      <c r="H31" s="39">
        <v>15</v>
      </c>
      <c r="R31" s="268" t="s">
        <v>101</v>
      </c>
      <c r="S31" s="269">
        <v>149</v>
      </c>
      <c r="T31" s="269">
        <v>39265.5</v>
      </c>
      <c r="U31" s="269"/>
      <c r="V31" s="269"/>
      <c r="W31" s="270"/>
      <c r="X31" s="267"/>
      <c r="Y31" s="267"/>
      <c r="Z31" s="263"/>
      <c r="AB31" s="162">
        <v>55.638350720317931</v>
      </c>
      <c r="AC31" s="58">
        <v>32</v>
      </c>
      <c r="AD31" s="166">
        <v>24</v>
      </c>
      <c r="AE31" s="373">
        <v>75</v>
      </c>
      <c r="AG31" s="94">
        <v>23.249299719887954</v>
      </c>
      <c r="AH31" s="27">
        <v>19</v>
      </c>
      <c r="AI31" s="186">
        <v>15</v>
      </c>
      <c r="AJ31" s="379">
        <v>78.94736842105263</v>
      </c>
      <c r="AL31" s="373">
        <v>1</v>
      </c>
      <c r="AM31" s="59">
        <v>32</v>
      </c>
      <c r="AN31" s="166">
        <v>24</v>
      </c>
      <c r="AO31" s="373">
        <v>75</v>
      </c>
      <c r="AQ31" s="266" t="s">
        <v>99</v>
      </c>
      <c r="AR31" s="1">
        <v>298</v>
      </c>
      <c r="AS31" s="1">
        <v>48673.959999999926</v>
      </c>
      <c r="AT31" s="272">
        <v>163.33543624161049</v>
      </c>
      <c r="AU31" s="816" t="s">
        <v>100</v>
      </c>
      <c r="AV31" s="817"/>
      <c r="AW31" s="819" t="s">
        <v>138</v>
      </c>
      <c r="AX31" s="819"/>
      <c r="AY31" s="820"/>
      <c r="BA31" s="215">
        <v>6039</v>
      </c>
      <c r="BB31" s="162">
        <v>32</v>
      </c>
      <c r="BC31" s="60">
        <v>24</v>
      </c>
      <c r="BE31" s="238"/>
      <c r="BF31" s="239" t="s">
        <v>102</v>
      </c>
      <c r="BG31" s="239" t="s">
        <v>58</v>
      </c>
      <c r="BH31" s="239" t="s">
        <v>103</v>
      </c>
      <c r="BI31" s="239" t="s">
        <v>104</v>
      </c>
      <c r="BJ31" s="239" t="s">
        <v>105</v>
      </c>
      <c r="BK31" s="239" t="s">
        <v>106</v>
      </c>
      <c r="BL31" s="239" t="s">
        <v>107</v>
      </c>
      <c r="BM31" s="243" t="s">
        <v>108</v>
      </c>
    </row>
    <row r="32" spans="2:65" ht="16.5" thickBot="1" x14ac:dyDescent="0.3">
      <c r="B32" s="160">
        <v>29</v>
      </c>
      <c r="C32" s="162">
        <v>55</v>
      </c>
      <c r="D32" s="166">
        <v>42</v>
      </c>
      <c r="E32" s="176">
        <v>76.363636363636374</v>
      </c>
      <c r="F32" s="172">
        <v>45.945945945945951</v>
      </c>
      <c r="G32" s="41">
        <v>37</v>
      </c>
      <c r="H32" s="39">
        <v>17</v>
      </c>
      <c r="R32" s="266"/>
      <c r="S32" s="267"/>
      <c r="T32" s="267"/>
      <c r="U32" s="267"/>
      <c r="V32" s="267"/>
      <c r="W32" s="267"/>
      <c r="X32" s="267"/>
      <c r="Y32" s="267"/>
      <c r="Z32" s="263"/>
      <c r="AB32" s="162">
        <v>60.163901659004594</v>
      </c>
      <c r="AC32" s="58">
        <v>55</v>
      </c>
      <c r="AD32" s="166">
        <v>42</v>
      </c>
      <c r="AE32" s="373">
        <v>76.363636363636374</v>
      </c>
      <c r="AG32" s="94">
        <v>20.011567379988431</v>
      </c>
      <c r="AH32" s="27">
        <v>37</v>
      </c>
      <c r="AI32" s="186">
        <v>17</v>
      </c>
      <c r="AJ32" s="379">
        <v>45.945945945945951</v>
      </c>
      <c r="AL32" s="373">
        <v>1</v>
      </c>
      <c r="AM32" s="59">
        <v>55</v>
      </c>
      <c r="AN32" s="166">
        <v>42</v>
      </c>
      <c r="AO32" s="373">
        <v>76.363636363636374</v>
      </c>
      <c r="AQ32" s="268" t="s">
        <v>101</v>
      </c>
      <c r="AR32" s="269">
        <v>299</v>
      </c>
      <c r="AS32" s="269">
        <v>59402.08000000006</v>
      </c>
      <c r="AT32" s="269"/>
      <c r="AU32" s="269"/>
      <c r="AV32" s="270"/>
      <c r="AW32" s="267"/>
      <c r="AX32" s="267"/>
      <c r="AY32" s="263"/>
      <c r="BA32" s="215">
        <v>5003</v>
      </c>
      <c r="BB32" s="162">
        <v>55</v>
      </c>
      <c r="BC32" s="60">
        <v>42</v>
      </c>
      <c r="BE32" s="244" t="s">
        <v>184</v>
      </c>
      <c r="BF32" s="3">
        <v>15.846595567456578</v>
      </c>
      <c r="BG32" s="3">
        <v>3.789985770923729</v>
      </c>
      <c r="BH32" s="3">
        <v>4.1811754780267432</v>
      </c>
      <c r="BI32" s="3">
        <v>4.9446462582955204E-5</v>
      </c>
      <c r="BJ32" s="3">
        <v>8.3571194350581735</v>
      </c>
      <c r="BK32" s="3">
        <v>23.336071699854983</v>
      </c>
      <c r="BL32" s="3">
        <v>5.956793202012248</v>
      </c>
      <c r="BM32" s="26">
        <v>25.736397932900907</v>
      </c>
    </row>
    <row r="33" spans="2:65" ht="16.5" thickBot="1" x14ac:dyDescent="0.3">
      <c r="B33" s="160">
        <v>30</v>
      </c>
      <c r="C33" s="162">
        <v>52</v>
      </c>
      <c r="D33" s="166">
        <v>51</v>
      </c>
      <c r="E33" s="176">
        <v>98.076923076923066</v>
      </c>
      <c r="F33" s="172">
        <v>70.967741935483872</v>
      </c>
      <c r="G33" s="41">
        <v>31</v>
      </c>
      <c r="H33" s="39">
        <v>22</v>
      </c>
      <c r="R33" s="238"/>
      <c r="S33" s="239" t="s">
        <v>102</v>
      </c>
      <c r="T33" s="239" t="s">
        <v>58</v>
      </c>
      <c r="U33" s="239" t="s">
        <v>103</v>
      </c>
      <c r="V33" s="239" t="s">
        <v>104</v>
      </c>
      <c r="W33" s="239" t="s">
        <v>105</v>
      </c>
      <c r="X33" s="239" t="s">
        <v>106</v>
      </c>
      <c r="Y33" s="239" t="s">
        <v>107</v>
      </c>
      <c r="Z33" s="243" t="s">
        <v>108</v>
      </c>
      <c r="AB33" s="162">
        <v>44.867327794157063</v>
      </c>
      <c r="AC33" s="58">
        <v>52</v>
      </c>
      <c r="AD33" s="166">
        <v>51</v>
      </c>
      <c r="AE33" s="373">
        <v>98.076923076923066</v>
      </c>
      <c r="AG33" s="94">
        <v>24.467455621301777</v>
      </c>
      <c r="AH33" s="27">
        <v>31</v>
      </c>
      <c r="AI33" s="186">
        <v>22</v>
      </c>
      <c r="AJ33" s="379">
        <v>70.967741935483872</v>
      </c>
      <c r="AL33" s="373">
        <v>1</v>
      </c>
      <c r="AM33" s="59">
        <v>52</v>
      </c>
      <c r="AN33" s="166">
        <v>51</v>
      </c>
      <c r="AO33" s="373">
        <v>98.076923076923066</v>
      </c>
      <c r="AQ33" s="266"/>
      <c r="AR33" s="267"/>
      <c r="AS33" s="267"/>
      <c r="AT33" s="267"/>
      <c r="AU33" s="267"/>
      <c r="AV33" s="267"/>
      <c r="AW33" s="267"/>
      <c r="AX33" s="267"/>
      <c r="AY33" s="263"/>
      <c r="BA33" s="215">
        <v>3731</v>
      </c>
      <c r="BB33" s="162">
        <v>52</v>
      </c>
      <c r="BC33" s="60">
        <v>51</v>
      </c>
      <c r="BE33" s="245" t="s">
        <v>10</v>
      </c>
      <c r="BF33" s="304">
        <v>2.1759880964558847E-3</v>
      </c>
      <c r="BG33" s="269">
        <v>5.9504373610795396E-4</v>
      </c>
      <c r="BH33" s="269">
        <v>3.6568540502392799</v>
      </c>
      <c r="BI33" s="246">
        <v>3.5417443717637926E-4</v>
      </c>
      <c r="BJ33" s="269">
        <v>1.0001087848489965E-3</v>
      </c>
      <c r="BK33" s="269">
        <v>3.3518674080627729E-3</v>
      </c>
      <c r="BL33" s="269">
        <v>6.2324745187321046E-4</v>
      </c>
      <c r="BM33" s="270">
        <v>3.7287287410385592E-3</v>
      </c>
    </row>
    <row r="34" spans="2:65" ht="15.75" x14ac:dyDescent="0.25">
      <c r="B34" s="160">
        <v>31</v>
      </c>
      <c r="C34" s="162">
        <v>31</v>
      </c>
      <c r="D34" s="166">
        <v>31</v>
      </c>
      <c r="E34" s="176">
        <v>100</v>
      </c>
      <c r="F34" s="172">
        <v>61.29032258064516</v>
      </c>
      <c r="G34" s="41">
        <v>31</v>
      </c>
      <c r="H34" s="39">
        <v>19</v>
      </c>
      <c r="R34" s="244" t="s">
        <v>184</v>
      </c>
      <c r="S34" s="3">
        <v>16.570392170783879</v>
      </c>
      <c r="T34" s="3">
        <v>3.033876234330271</v>
      </c>
      <c r="U34" s="3">
        <v>5.4617891077029377</v>
      </c>
      <c r="V34" s="3">
        <v>1.946191998645753E-7</v>
      </c>
      <c r="W34" s="3">
        <v>10.575081101283672</v>
      </c>
      <c r="X34" s="3">
        <v>22.565703240284087</v>
      </c>
      <c r="Y34" s="3">
        <v>8.653624622753771</v>
      </c>
      <c r="Z34" s="26">
        <v>24.487159718813988</v>
      </c>
      <c r="AB34" s="162">
        <v>70.4083607509193</v>
      </c>
      <c r="AC34" s="58">
        <v>31</v>
      </c>
      <c r="AD34" s="166">
        <v>31</v>
      </c>
      <c r="AE34" s="373">
        <v>100</v>
      </c>
      <c r="AG34" s="94">
        <v>30.871559633027523</v>
      </c>
      <c r="AH34" s="27">
        <v>31</v>
      </c>
      <c r="AI34" s="186">
        <v>19</v>
      </c>
      <c r="AJ34" s="379">
        <v>61.29032258064516</v>
      </c>
      <c r="AL34" s="373">
        <v>1</v>
      </c>
      <c r="AM34" s="59">
        <v>31</v>
      </c>
      <c r="AN34" s="166">
        <v>31</v>
      </c>
      <c r="AO34" s="373">
        <v>100</v>
      </c>
      <c r="AQ34" s="238"/>
      <c r="AR34" s="239" t="s">
        <v>102</v>
      </c>
      <c r="AS34" s="239" t="s">
        <v>58</v>
      </c>
      <c r="AT34" s="239" t="s">
        <v>103</v>
      </c>
      <c r="AU34" s="239" t="s">
        <v>104</v>
      </c>
      <c r="AV34" s="239" t="s">
        <v>105</v>
      </c>
      <c r="AW34" s="239" t="s">
        <v>106</v>
      </c>
      <c r="AX34" s="239" t="s">
        <v>107</v>
      </c>
      <c r="AY34" s="243" t="s">
        <v>108</v>
      </c>
      <c r="BA34" s="215">
        <v>5167</v>
      </c>
      <c r="BB34" s="162">
        <v>31</v>
      </c>
      <c r="BC34" s="60">
        <v>31</v>
      </c>
    </row>
    <row r="35" spans="2:65" ht="16.5" thickBot="1" x14ac:dyDescent="0.3">
      <c r="B35" s="160">
        <v>32</v>
      </c>
      <c r="C35" s="162">
        <v>27</v>
      </c>
      <c r="D35" s="166">
        <v>17</v>
      </c>
      <c r="E35" s="176">
        <v>62.962962962962962</v>
      </c>
      <c r="F35" s="172">
        <v>59.090909090909093</v>
      </c>
      <c r="G35" s="41">
        <v>22</v>
      </c>
      <c r="H35" s="39">
        <v>13</v>
      </c>
      <c r="R35" s="245" t="s">
        <v>285</v>
      </c>
      <c r="S35" s="304">
        <v>4.2721344359134454E-3</v>
      </c>
      <c r="T35" s="269">
        <v>9.580527275532436E-4</v>
      </c>
      <c r="U35" s="269">
        <v>4.4591850876767349</v>
      </c>
      <c r="V35" s="246">
        <v>1.6163917336160132E-5</v>
      </c>
      <c r="W35" s="269">
        <v>2.3789048909274814E-3</v>
      </c>
      <c r="X35" s="269">
        <v>6.1653639808994095E-3</v>
      </c>
      <c r="Y35" s="269">
        <v>1.7721376802878586E-3</v>
      </c>
      <c r="Z35" s="270">
        <v>6.7721311915390318E-3</v>
      </c>
      <c r="AB35" s="162">
        <v>66.428571428571431</v>
      </c>
      <c r="AC35" s="58">
        <v>27</v>
      </c>
      <c r="AD35" s="166">
        <v>17</v>
      </c>
      <c r="AE35" s="373">
        <v>62.962962962962962</v>
      </c>
      <c r="AG35" s="94">
        <v>26.266416510318951</v>
      </c>
      <c r="AH35" s="27">
        <v>22</v>
      </c>
      <c r="AI35" s="186">
        <v>13</v>
      </c>
      <c r="AJ35" s="379">
        <v>59.090909090909093</v>
      </c>
      <c r="AL35" s="373">
        <v>1</v>
      </c>
      <c r="AM35" s="59">
        <v>27</v>
      </c>
      <c r="AN35" s="166">
        <v>17</v>
      </c>
      <c r="AO35" s="373">
        <v>62.962962962962962</v>
      </c>
      <c r="AQ35" s="244" t="s">
        <v>184</v>
      </c>
      <c r="AR35" s="3">
        <v>16.940000000000005</v>
      </c>
      <c r="AS35" s="3">
        <v>1.0435051069723633</v>
      </c>
      <c r="AT35" s="3">
        <v>16.233749012642495</v>
      </c>
      <c r="AU35" s="3">
        <v>6.7334238045447521E-43</v>
      </c>
      <c r="AV35" s="3">
        <v>14.886427335171085</v>
      </c>
      <c r="AW35" s="3">
        <v>18.993572664828925</v>
      </c>
      <c r="AX35" s="3">
        <v>14.234788422259673</v>
      </c>
      <c r="AY35" s="26">
        <v>19.645211577740337</v>
      </c>
      <c r="BA35" s="215">
        <v>4340</v>
      </c>
      <c r="BB35" s="162">
        <v>27</v>
      </c>
      <c r="BC35" s="60">
        <v>17</v>
      </c>
    </row>
    <row r="36" spans="2:65" ht="16.5" thickBot="1" x14ac:dyDescent="0.3">
      <c r="B36" s="160">
        <v>33</v>
      </c>
      <c r="C36" s="162">
        <v>34</v>
      </c>
      <c r="D36" s="166">
        <v>19</v>
      </c>
      <c r="E36" s="176">
        <v>55.882352941176471</v>
      </c>
      <c r="F36" s="172">
        <v>48.275862068965516</v>
      </c>
      <c r="G36" s="41">
        <v>29</v>
      </c>
      <c r="H36" s="39">
        <v>14</v>
      </c>
      <c r="R36" s="854"/>
      <c r="S36" s="855"/>
      <c r="T36" s="855"/>
      <c r="U36" s="855"/>
      <c r="V36" s="855"/>
      <c r="W36" s="855"/>
      <c r="X36" s="855"/>
      <c r="Y36" s="855"/>
      <c r="Z36" s="856"/>
      <c r="AB36" s="162">
        <v>49.535747446610955</v>
      </c>
      <c r="AC36" s="58">
        <v>34</v>
      </c>
      <c r="AD36" s="166">
        <v>19</v>
      </c>
      <c r="AE36" s="373">
        <v>55.882352941176471</v>
      </c>
      <c r="AG36" s="94">
        <v>14.296784192173575</v>
      </c>
      <c r="AH36" s="27">
        <v>29</v>
      </c>
      <c r="AI36" s="186">
        <v>14</v>
      </c>
      <c r="AJ36" s="379">
        <v>48.275862068965516</v>
      </c>
      <c r="AL36" s="373">
        <v>1</v>
      </c>
      <c r="AM36" s="59">
        <v>34</v>
      </c>
      <c r="AN36" s="166">
        <v>19</v>
      </c>
      <c r="AO36" s="373">
        <v>55.882352941176471</v>
      </c>
      <c r="AQ36" s="245" t="s">
        <v>342</v>
      </c>
      <c r="AR36" s="304">
        <v>11.959999999999992</v>
      </c>
      <c r="AS36" s="269">
        <v>1.4757390746859036</v>
      </c>
      <c r="AT36" s="269">
        <v>8.104413717272859</v>
      </c>
      <c r="AU36" s="246">
        <v>1.3820627042680823E-14</v>
      </c>
      <c r="AV36" s="269">
        <v>9.0558096860802735</v>
      </c>
      <c r="AW36" s="269">
        <v>14.86419031391971</v>
      </c>
      <c r="AX36" s="269">
        <v>8.1342530976708947</v>
      </c>
      <c r="AY36" s="270">
        <v>15.785746902329089</v>
      </c>
      <c r="BA36" s="215">
        <v>6462</v>
      </c>
      <c r="BB36" s="162">
        <v>34</v>
      </c>
      <c r="BC36" s="60">
        <v>19</v>
      </c>
    </row>
    <row r="37" spans="2:65" ht="16.5" thickBot="1" x14ac:dyDescent="0.3">
      <c r="B37" s="160">
        <v>34</v>
      </c>
      <c r="C37" s="162">
        <v>57</v>
      </c>
      <c r="D37" s="166">
        <v>45</v>
      </c>
      <c r="E37" s="176">
        <v>78.94736842105263</v>
      </c>
      <c r="F37" s="172">
        <v>29.166666666666668</v>
      </c>
      <c r="G37" s="41">
        <v>24</v>
      </c>
      <c r="H37" s="39">
        <v>7</v>
      </c>
      <c r="R37" s="231" t="s">
        <v>87</v>
      </c>
      <c r="S37" s="232"/>
      <c r="T37" s="265"/>
      <c r="U37" s="265"/>
      <c r="V37" s="265"/>
      <c r="W37" s="265"/>
      <c r="X37" s="288"/>
      <c r="Y37" s="288"/>
      <c r="Z37" s="230" t="s">
        <v>110</v>
      </c>
      <c r="AB37" s="162">
        <v>52.742828384499241</v>
      </c>
      <c r="AC37" s="58">
        <v>57</v>
      </c>
      <c r="AD37" s="166">
        <v>45</v>
      </c>
      <c r="AE37" s="373">
        <v>78.94736842105263</v>
      </c>
      <c r="AG37" s="94">
        <v>23.743500866551127</v>
      </c>
      <c r="AH37" s="27">
        <v>24</v>
      </c>
      <c r="AI37" s="186">
        <v>7</v>
      </c>
      <c r="AJ37" s="379">
        <v>29.166666666666668</v>
      </c>
      <c r="AL37" s="373">
        <v>1</v>
      </c>
      <c r="AM37" s="59">
        <v>57</v>
      </c>
      <c r="AN37" s="166">
        <v>45</v>
      </c>
      <c r="AO37" s="373">
        <v>78.94736842105263</v>
      </c>
      <c r="AQ37" s="384"/>
      <c r="AR37" s="385"/>
      <c r="AS37" s="385"/>
      <c r="AT37" s="385"/>
      <c r="AU37" s="385"/>
      <c r="AV37" s="385"/>
      <c r="AW37" s="385"/>
      <c r="AX37" s="385"/>
      <c r="AY37" s="386"/>
      <c r="BA37" s="215">
        <v>3974</v>
      </c>
      <c r="BB37" s="162">
        <v>57</v>
      </c>
      <c r="BC37" s="60">
        <v>45</v>
      </c>
    </row>
    <row r="38" spans="2:65" ht="16.5" thickBot="1" x14ac:dyDescent="0.3">
      <c r="B38" s="160">
        <v>35</v>
      </c>
      <c r="C38" s="162">
        <v>37</v>
      </c>
      <c r="D38" s="166">
        <v>17</v>
      </c>
      <c r="E38" s="176">
        <v>45.945945945945951</v>
      </c>
      <c r="F38" s="172">
        <v>38.461538461538467</v>
      </c>
      <c r="G38" s="41">
        <v>26</v>
      </c>
      <c r="H38" s="39">
        <v>10</v>
      </c>
      <c r="R38" s="226" t="s">
        <v>88</v>
      </c>
      <c r="S38" s="147">
        <v>0.14384744872923227</v>
      </c>
      <c r="T38" s="267"/>
      <c r="U38" s="267"/>
      <c r="V38" s="267"/>
      <c r="W38" s="267"/>
      <c r="Z38" s="92" t="s">
        <v>111</v>
      </c>
      <c r="AB38" s="162">
        <v>50.614560352978252</v>
      </c>
      <c r="AC38" s="58">
        <v>37</v>
      </c>
      <c r="AD38" s="166">
        <v>17</v>
      </c>
      <c r="AE38" s="373">
        <v>45.945945945945951</v>
      </c>
      <c r="AG38" s="94">
        <v>26.163081540770385</v>
      </c>
      <c r="AH38" s="27">
        <v>26</v>
      </c>
      <c r="AI38" s="186">
        <v>10</v>
      </c>
      <c r="AJ38" s="379">
        <v>38.461538461538467</v>
      </c>
      <c r="AL38" s="373">
        <v>1</v>
      </c>
      <c r="AM38" s="59">
        <v>37</v>
      </c>
      <c r="AN38" s="166">
        <v>17</v>
      </c>
      <c r="AO38" s="373">
        <v>45.945945945945951</v>
      </c>
      <c r="AQ38" s="231" t="s">
        <v>87</v>
      </c>
      <c r="AR38" s="232"/>
      <c r="AS38" s="265"/>
      <c r="AT38" s="265"/>
      <c r="AU38" s="265"/>
      <c r="AV38" s="265"/>
      <c r="AW38" s="288"/>
      <c r="AX38" s="288"/>
      <c r="AY38" s="230" t="s">
        <v>110</v>
      </c>
      <c r="BA38" s="215">
        <v>9519</v>
      </c>
      <c r="BB38" s="162">
        <v>37</v>
      </c>
      <c r="BC38" s="60">
        <v>17</v>
      </c>
    </row>
    <row r="39" spans="2:65" ht="16.5" thickBot="1" x14ac:dyDescent="0.3">
      <c r="B39" s="160">
        <v>36</v>
      </c>
      <c r="C39" s="162">
        <v>32</v>
      </c>
      <c r="D39" s="166">
        <v>30</v>
      </c>
      <c r="E39" s="176">
        <v>93.75</v>
      </c>
      <c r="F39" s="172">
        <v>61.764705882352942</v>
      </c>
      <c r="G39" s="41">
        <v>34</v>
      </c>
      <c r="H39" s="39">
        <v>21</v>
      </c>
      <c r="R39" s="89" t="s">
        <v>89</v>
      </c>
      <c r="S39" s="86">
        <v>2.0692088505909111E-2</v>
      </c>
      <c r="T39" s="267"/>
      <c r="U39" s="267"/>
      <c r="V39" s="267"/>
      <c r="W39" s="267"/>
      <c r="Z39" s="92"/>
      <c r="AB39" s="162">
        <v>47.936210131332082</v>
      </c>
      <c r="AC39" s="58">
        <v>32</v>
      </c>
      <c r="AD39" s="166">
        <v>30</v>
      </c>
      <c r="AE39" s="373">
        <v>93.75</v>
      </c>
      <c r="AG39" s="94">
        <v>23.674588665447899</v>
      </c>
      <c r="AH39" s="27">
        <v>34</v>
      </c>
      <c r="AI39" s="186">
        <v>21</v>
      </c>
      <c r="AJ39" s="379">
        <v>61.764705882352942</v>
      </c>
      <c r="AL39" s="373">
        <v>1</v>
      </c>
      <c r="AM39" s="59">
        <v>32</v>
      </c>
      <c r="AN39" s="166">
        <v>30</v>
      </c>
      <c r="AO39" s="373">
        <v>93.75</v>
      </c>
      <c r="AQ39" s="226" t="s">
        <v>88</v>
      </c>
      <c r="AR39" s="147">
        <v>0.54688763402229401</v>
      </c>
      <c r="AS39" s="267"/>
      <c r="AT39" s="267"/>
      <c r="AU39" s="267"/>
      <c r="AV39" s="267"/>
      <c r="AY39" s="92" t="s">
        <v>111</v>
      </c>
      <c r="BA39" s="215">
        <v>3198</v>
      </c>
      <c r="BB39" s="162">
        <v>32</v>
      </c>
      <c r="BC39" s="60">
        <v>30</v>
      </c>
    </row>
    <row r="40" spans="2:65" ht="16.5" thickBot="1" x14ac:dyDescent="0.3">
      <c r="B40" s="160">
        <v>37</v>
      </c>
      <c r="C40" s="162">
        <v>10</v>
      </c>
      <c r="D40" s="166">
        <v>5</v>
      </c>
      <c r="E40" s="176">
        <v>50</v>
      </c>
      <c r="F40" s="172">
        <v>52.380952380952387</v>
      </c>
      <c r="G40" s="41">
        <v>21</v>
      </c>
      <c r="H40" s="39">
        <v>11</v>
      </c>
      <c r="R40" s="225" t="s">
        <v>90</v>
      </c>
      <c r="S40" s="88">
        <v>1.4075143157976065E-2</v>
      </c>
      <c r="T40" s="267"/>
      <c r="U40" s="759" t="s">
        <v>349</v>
      </c>
      <c r="V40" s="760"/>
      <c r="W40" s="760"/>
      <c r="X40" s="760"/>
      <c r="Y40" s="761"/>
      <c r="Z40" s="92"/>
      <c r="AB40" s="162">
        <v>59.127061105722603</v>
      </c>
      <c r="AC40" s="58">
        <v>10</v>
      </c>
      <c r="AD40" s="166">
        <v>5</v>
      </c>
      <c r="AE40" s="373">
        <v>50</v>
      </c>
      <c r="AG40" s="94">
        <v>23.892701185277605</v>
      </c>
      <c r="AH40" s="27">
        <v>21</v>
      </c>
      <c r="AI40" s="186">
        <v>11</v>
      </c>
      <c r="AJ40" s="379">
        <v>52.380952380952387</v>
      </c>
      <c r="AL40" s="373">
        <v>1</v>
      </c>
      <c r="AM40" s="59">
        <v>10</v>
      </c>
      <c r="AN40" s="166">
        <v>5</v>
      </c>
      <c r="AO40" s="373">
        <v>50</v>
      </c>
      <c r="AQ40" s="89" t="s">
        <v>89</v>
      </c>
      <c r="AR40" s="86">
        <v>0.29908608424650257</v>
      </c>
      <c r="AS40" s="267"/>
      <c r="AT40" s="892" t="s">
        <v>347</v>
      </c>
      <c r="AU40" s="892"/>
      <c r="AV40" s="892"/>
      <c r="AW40" s="892"/>
      <c r="AX40" s="892"/>
      <c r="AY40" s="92"/>
      <c r="BA40" s="215">
        <v>5155</v>
      </c>
      <c r="BB40" s="162">
        <v>10</v>
      </c>
      <c r="BC40" s="60">
        <v>5</v>
      </c>
    </row>
    <row r="41" spans="2:65" ht="16.5" thickBot="1" x14ac:dyDescent="0.3">
      <c r="B41" s="160">
        <v>38</v>
      </c>
      <c r="C41" s="162">
        <v>55</v>
      </c>
      <c r="D41" s="166">
        <v>46</v>
      </c>
      <c r="E41" s="176">
        <v>83.636363636363626</v>
      </c>
      <c r="F41" s="172">
        <v>33.333333333333329</v>
      </c>
      <c r="G41" s="41">
        <v>30</v>
      </c>
      <c r="H41" s="39">
        <v>10</v>
      </c>
      <c r="R41" s="258" t="s">
        <v>58</v>
      </c>
      <c r="S41" s="259">
        <v>10.821431989115167</v>
      </c>
      <c r="T41" s="267"/>
      <c r="U41" s="267"/>
      <c r="V41" s="267"/>
      <c r="W41" s="267"/>
      <c r="Z41" s="92"/>
      <c r="AB41" s="162">
        <v>49.799258801729465</v>
      </c>
      <c r="AC41" s="58">
        <v>55</v>
      </c>
      <c r="AD41" s="166">
        <v>46</v>
      </c>
      <c r="AE41" s="373">
        <v>83.636363636363626</v>
      </c>
      <c r="AG41" s="94">
        <v>16.262482168330955</v>
      </c>
      <c r="AH41" s="27">
        <v>30</v>
      </c>
      <c r="AI41" s="186">
        <v>10</v>
      </c>
      <c r="AJ41" s="379">
        <v>33.333333333333329</v>
      </c>
      <c r="AL41" s="373">
        <v>1</v>
      </c>
      <c r="AM41" s="59">
        <v>55</v>
      </c>
      <c r="AN41" s="166">
        <v>46</v>
      </c>
      <c r="AO41" s="373">
        <v>83.636363636363626</v>
      </c>
      <c r="AQ41" s="225" t="s">
        <v>90</v>
      </c>
      <c r="AR41" s="88">
        <v>0.29673402412652439</v>
      </c>
      <c r="AS41" s="267"/>
      <c r="AT41" s="759" t="s">
        <v>348</v>
      </c>
      <c r="AU41" s="760"/>
      <c r="AV41" s="760"/>
      <c r="AW41" s="760"/>
      <c r="AX41" s="761"/>
      <c r="AY41" s="92"/>
      <c r="BA41" s="215">
        <v>6476</v>
      </c>
      <c r="BB41" s="162">
        <v>55</v>
      </c>
      <c r="BC41" s="60">
        <v>46</v>
      </c>
    </row>
    <row r="42" spans="2:65" ht="16.5" thickBot="1" x14ac:dyDescent="0.3">
      <c r="B42" s="160">
        <v>39</v>
      </c>
      <c r="C42" s="162">
        <v>26</v>
      </c>
      <c r="D42" s="166">
        <v>12</v>
      </c>
      <c r="E42" s="176">
        <v>46.153846153846153</v>
      </c>
      <c r="F42" s="172">
        <v>52.380952380952387</v>
      </c>
      <c r="G42" s="41">
        <v>21</v>
      </c>
      <c r="H42" s="39">
        <v>11</v>
      </c>
      <c r="R42" s="97" t="s">
        <v>91</v>
      </c>
      <c r="S42" s="151">
        <v>150</v>
      </c>
      <c r="T42" s="267"/>
      <c r="U42" s="267"/>
      <c r="V42" s="267"/>
      <c r="W42" s="267"/>
      <c r="X42" s="267"/>
      <c r="Y42" s="267"/>
      <c r="Z42" s="263"/>
      <c r="AB42" s="162">
        <v>50</v>
      </c>
      <c r="AC42" s="58">
        <v>26</v>
      </c>
      <c r="AD42" s="166">
        <v>12</v>
      </c>
      <c r="AE42" s="373">
        <v>46.153846153846153</v>
      </c>
      <c r="AG42" s="94">
        <v>20.896300156331424</v>
      </c>
      <c r="AH42" s="27">
        <v>21</v>
      </c>
      <c r="AI42" s="186">
        <v>11</v>
      </c>
      <c r="AJ42" s="379">
        <v>52.380952380952387</v>
      </c>
      <c r="AL42" s="373">
        <v>1</v>
      </c>
      <c r="AM42" s="59">
        <v>26</v>
      </c>
      <c r="AN42" s="166">
        <v>12</v>
      </c>
      <c r="AO42" s="373">
        <v>46.153846153846153</v>
      </c>
      <c r="AQ42" s="258" t="s">
        <v>58</v>
      </c>
      <c r="AR42" s="259">
        <v>17.59688027479072</v>
      </c>
      <c r="AS42" s="267"/>
      <c r="AT42" s="267"/>
      <c r="AU42" s="267"/>
      <c r="AV42" s="267"/>
      <c r="AY42" s="92"/>
      <c r="BA42" s="215">
        <v>5102</v>
      </c>
      <c r="BB42" s="162">
        <v>26</v>
      </c>
      <c r="BC42" s="60">
        <v>12</v>
      </c>
    </row>
    <row r="43" spans="2:65" ht="16.5" thickBot="1" x14ac:dyDescent="0.3">
      <c r="B43" s="160">
        <v>40</v>
      </c>
      <c r="C43" s="162">
        <v>34</v>
      </c>
      <c r="D43" s="166">
        <v>31</v>
      </c>
      <c r="E43" s="176">
        <v>91.17647058823529</v>
      </c>
      <c r="F43" s="172">
        <v>52.941176470588239</v>
      </c>
      <c r="G43" s="41">
        <v>34</v>
      </c>
      <c r="H43" s="39">
        <v>18</v>
      </c>
      <c r="R43" s="266" t="s">
        <v>92</v>
      </c>
      <c r="S43" s="267"/>
      <c r="T43" s="267"/>
      <c r="U43" s="267"/>
      <c r="V43" s="267"/>
      <c r="W43" s="267"/>
      <c r="X43" s="267"/>
      <c r="Y43" s="267"/>
      <c r="Z43" s="263"/>
      <c r="AB43" s="162">
        <v>55.343618513323975</v>
      </c>
      <c r="AC43" s="58">
        <v>34</v>
      </c>
      <c r="AD43" s="166">
        <v>31</v>
      </c>
      <c r="AE43" s="373">
        <v>91.17647058823529</v>
      </c>
      <c r="AG43" s="94">
        <v>10.633668751699755</v>
      </c>
      <c r="AH43" s="27">
        <v>34</v>
      </c>
      <c r="AI43" s="186">
        <v>18</v>
      </c>
      <c r="AJ43" s="379">
        <v>52.941176470588239</v>
      </c>
      <c r="AL43" s="373">
        <v>1</v>
      </c>
      <c r="AM43" s="59">
        <v>34</v>
      </c>
      <c r="AN43" s="166">
        <v>31</v>
      </c>
      <c r="AO43" s="373">
        <v>91.17647058823529</v>
      </c>
      <c r="AQ43" s="97" t="s">
        <v>91</v>
      </c>
      <c r="AR43" s="151">
        <v>300</v>
      </c>
      <c r="AS43" s="267"/>
      <c r="AT43" s="267"/>
      <c r="AU43" s="267"/>
      <c r="AV43" s="267"/>
      <c r="AW43" s="267"/>
      <c r="AX43" s="267"/>
      <c r="AY43" s="263"/>
      <c r="BA43" s="215">
        <v>3565</v>
      </c>
      <c r="BB43" s="162">
        <v>34</v>
      </c>
      <c r="BC43" s="60">
        <v>31</v>
      </c>
    </row>
    <row r="44" spans="2:65" ht="16.5" thickBot="1" x14ac:dyDescent="0.3">
      <c r="B44" s="160">
        <v>41</v>
      </c>
      <c r="C44" s="162">
        <v>62</v>
      </c>
      <c r="D44" s="166">
        <v>43</v>
      </c>
      <c r="E44" s="176">
        <v>69.354838709677423</v>
      </c>
      <c r="F44" s="172">
        <v>42.857142857142854</v>
      </c>
      <c r="G44" s="41">
        <v>28</v>
      </c>
      <c r="H44" s="39">
        <v>12</v>
      </c>
      <c r="R44" s="238"/>
      <c r="S44" s="239" t="s">
        <v>93</v>
      </c>
      <c r="T44" s="239" t="s">
        <v>94</v>
      </c>
      <c r="U44" s="260" t="s">
        <v>95</v>
      </c>
      <c r="V44" s="240" t="s">
        <v>96</v>
      </c>
      <c r="W44" s="296" t="s">
        <v>97</v>
      </c>
      <c r="X44" s="267"/>
      <c r="Y44" s="298" t="s">
        <v>136</v>
      </c>
      <c r="Z44" s="263"/>
      <c r="AB44" s="162">
        <v>47.866256049274085</v>
      </c>
      <c r="AC44" s="58">
        <v>62</v>
      </c>
      <c r="AD44" s="166">
        <v>43</v>
      </c>
      <c r="AE44" s="373">
        <v>69.354838709677423</v>
      </c>
      <c r="AG44" s="94">
        <v>10.66471877282688</v>
      </c>
      <c r="AH44" s="27">
        <v>28</v>
      </c>
      <c r="AI44" s="186">
        <v>12</v>
      </c>
      <c r="AJ44" s="379">
        <v>42.857142857142854</v>
      </c>
      <c r="AL44" s="373">
        <v>1</v>
      </c>
      <c r="AM44" s="59">
        <v>62</v>
      </c>
      <c r="AN44" s="166">
        <v>43</v>
      </c>
      <c r="AO44" s="373">
        <v>69.354838709677423</v>
      </c>
      <c r="AQ44" s="266" t="s">
        <v>92</v>
      </c>
      <c r="AR44" s="267"/>
      <c r="AS44" s="267"/>
      <c r="AT44" s="267"/>
      <c r="AU44" s="267"/>
      <c r="AV44" s="267"/>
      <c r="AW44" s="267"/>
      <c r="AX44" s="267"/>
      <c r="AY44" s="263"/>
      <c r="BA44" s="215">
        <v>4546</v>
      </c>
      <c r="BB44" s="162">
        <v>62</v>
      </c>
      <c r="BC44" s="60">
        <v>43</v>
      </c>
    </row>
    <row r="45" spans="2:65" ht="16.5" thickBot="1" x14ac:dyDescent="0.3">
      <c r="B45" s="160">
        <v>42</v>
      </c>
      <c r="C45" s="162">
        <v>26</v>
      </c>
      <c r="D45" s="166">
        <v>21</v>
      </c>
      <c r="E45" s="176">
        <v>80.769230769230774</v>
      </c>
      <c r="F45" s="172">
        <v>61.29032258064516</v>
      </c>
      <c r="G45" s="41">
        <v>31</v>
      </c>
      <c r="H45" s="39">
        <v>19</v>
      </c>
      <c r="R45" s="266" t="s">
        <v>98</v>
      </c>
      <c r="S45" s="1">
        <v>1</v>
      </c>
      <c r="T45" s="1">
        <v>366.19823633332635</v>
      </c>
      <c r="U45" s="271">
        <v>366.19823633332635</v>
      </c>
      <c r="V45" s="256">
        <v>3.1271360753149873</v>
      </c>
      <c r="W45" s="297">
        <v>7.9059124215730164E-2</v>
      </c>
      <c r="X45" s="760" t="s">
        <v>117</v>
      </c>
      <c r="Y45" s="760"/>
      <c r="Z45" s="761"/>
      <c r="AB45" s="162">
        <v>38.925163234555498</v>
      </c>
      <c r="AC45" s="58">
        <v>26</v>
      </c>
      <c r="AD45" s="166">
        <v>21</v>
      </c>
      <c r="AE45" s="373">
        <v>80.769230769230774</v>
      </c>
      <c r="AG45" s="94">
        <v>17.802385008517888</v>
      </c>
      <c r="AH45" s="27">
        <v>31</v>
      </c>
      <c r="AI45" s="186">
        <v>19</v>
      </c>
      <c r="AJ45" s="379">
        <v>61.29032258064516</v>
      </c>
      <c r="AL45" s="373">
        <v>1</v>
      </c>
      <c r="AM45" s="59">
        <v>26</v>
      </c>
      <c r="AN45" s="166">
        <v>21</v>
      </c>
      <c r="AO45" s="373">
        <v>80.769230769230774</v>
      </c>
      <c r="AQ45" s="238"/>
      <c r="AR45" s="239" t="s">
        <v>93</v>
      </c>
      <c r="AS45" s="239" t="s">
        <v>94</v>
      </c>
      <c r="AT45" s="260" t="s">
        <v>95</v>
      </c>
      <c r="AU45" s="240" t="s">
        <v>96</v>
      </c>
      <c r="AV45" s="296" t="s">
        <v>97</v>
      </c>
      <c r="AW45" s="267"/>
      <c r="AX45" s="298" t="s">
        <v>137</v>
      </c>
      <c r="AY45" s="263"/>
      <c r="BA45" s="215">
        <v>3982</v>
      </c>
      <c r="BB45" s="162">
        <v>26</v>
      </c>
      <c r="BC45" s="60">
        <v>21</v>
      </c>
    </row>
    <row r="46" spans="2:65" ht="16.5" thickBot="1" x14ac:dyDescent="0.3">
      <c r="B46" s="160">
        <v>43</v>
      </c>
      <c r="C46" s="162">
        <v>28</v>
      </c>
      <c r="D46" s="166">
        <v>21</v>
      </c>
      <c r="E46" s="176">
        <v>75</v>
      </c>
      <c r="F46" s="172">
        <v>75.757575757575751</v>
      </c>
      <c r="G46" s="41">
        <v>33</v>
      </c>
      <c r="H46" s="39">
        <v>25</v>
      </c>
      <c r="R46" s="266" t="s">
        <v>99</v>
      </c>
      <c r="S46" s="1">
        <v>148</v>
      </c>
      <c r="T46" s="1">
        <v>17331.301763666666</v>
      </c>
      <c r="U46" s="272">
        <v>117.10339029504505</v>
      </c>
      <c r="V46" s="816" t="s">
        <v>100</v>
      </c>
      <c r="W46" s="817"/>
      <c r="X46" s="819" t="s">
        <v>138</v>
      </c>
      <c r="Y46" s="819"/>
      <c r="Z46" s="820"/>
      <c r="AB46" s="162">
        <v>44.566712517193949</v>
      </c>
      <c r="AC46" s="58">
        <v>28</v>
      </c>
      <c r="AD46" s="166">
        <v>21</v>
      </c>
      <c r="AE46" s="373">
        <v>75</v>
      </c>
      <c r="AG46" s="94">
        <v>25.932146456163924</v>
      </c>
      <c r="AH46" s="27">
        <v>33</v>
      </c>
      <c r="AI46" s="186">
        <v>25</v>
      </c>
      <c r="AJ46" s="379">
        <v>75.757575757575751</v>
      </c>
      <c r="AL46" s="373">
        <v>1</v>
      </c>
      <c r="AM46" s="59">
        <v>28</v>
      </c>
      <c r="AN46" s="166">
        <v>21</v>
      </c>
      <c r="AO46" s="373">
        <v>75</v>
      </c>
      <c r="AQ46" s="266" t="s">
        <v>98</v>
      </c>
      <c r="AR46" s="1">
        <v>1</v>
      </c>
      <c r="AS46" s="1">
        <v>39374.871264260175</v>
      </c>
      <c r="AT46" s="271">
        <v>39374.871264260175</v>
      </c>
      <c r="AU46" s="256">
        <v>127.15920044138892</v>
      </c>
      <c r="AV46" s="297">
        <v>8.4581997451020935E-25</v>
      </c>
      <c r="AW46" s="787" t="s">
        <v>142</v>
      </c>
      <c r="AX46" s="787"/>
      <c r="AY46" s="788"/>
      <c r="BA46" s="215">
        <v>4362</v>
      </c>
      <c r="BB46" s="162">
        <v>28</v>
      </c>
      <c r="BC46" s="60">
        <v>21</v>
      </c>
    </row>
    <row r="47" spans="2:65" ht="16.5" thickBot="1" x14ac:dyDescent="0.3">
      <c r="B47" s="160">
        <v>44</v>
      </c>
      <c r="C47" s="162">
        <v>46</v>
      </c>
      <c r="D47" s="166">
        <v>30</v>
      </c>
      <c r="E47" s="176">
        <v>65.217391304347828</v>
      </c>
      <c r="F47" s="172">
        <v>45.454545454545453</v>
      </c>
      <c r="G47" s="41">
        <v>33</v>
      </c>
      <c r="H47" s="39">
        <v>15</v>
      </c>
      <c r="R47" s="268" t="s">
        <v>101</v>
      </c>
      <c r="S47" s="269">
        <v>149</v>
      </c>
      <c r="T47" s="269">
        <v>17697.499999999993</v>
      </c>
      <c r="U47" s="269"/>
      <c r="V47" s="269"/>
      <c r="W47" s="270"/>
      <c r="X47" s="267"/>
      <c r="Y47" s="267"/>
      <c r="Z47" s="263"/>
      <c r="AB47" s="162">
        <v>58.539972227732598</v>
      </c>
      <c r="AC47" s="58">
        <v>46</v>
      </c>
      <c r="AD47" s="166">
        <v>30</v>
      </c>
      <c r="AE47" s="373">
        <v>65.217391304347828</v>
      </c>
      <c r="AG47" s="94">
        <v>16.366158113730929</v>
      </c>
      <c r="AH47" s="27">
        <v>33</v>
      </c>
      <c r="AI47" s="186">
        <v>15</v>
      </c>
      <c r="AJ47" s="379">
        <v>45.454545454545453</v>
      </c>
      <c r="AL47" s="373">
        <v>1</v>
      </c>
      <c r="AM47" s="59">
        <v>46</v>
      </c>
      <c r="AN47" s="166">
        <v>30</v>
      </c>
      <c r="AO47" s="373">
        <v>65.217391304347828</v>
      </c>
      <c r="AQ47" s="266" t="s">
        <v>99</v>
      </c>
      <c r="AR47" s="1">
        <v>298</v>
      </c>
      <c r="AS47" s="1">
        <v>92275.758230784995</v>
      </c>
      <c r="AT47" s="272">
        <v>309.65019540531875</v>
      </c>
      <c r="AU47" s="816" t="s">
        <v>100</v>
      </c>
      <c r="AV47" s="817"/>
      <c r="AW47" s="819" t="s">
        <v>138</v>
      </c>
      <c r="AX47" s="819"/>
      <c r="AY47" s="820"/>
      <c r="BA47" s="215">
        <v>5041</v>
      </c>
      <c r="BB47" s="162">
        <v>46</v>
      </c>
      <c r="BC47" s="60">
        <v>30</v>
      </c>
    </row>
    <row r="48" spans="2:65" ht="16.5" thickBot="1" x14ac:dyDescent="0.3">
      <c r="B48" s="160">
        <v>45</v>
      </c>
      <c r="C48" s="162">
        <v>80</v>
      </c>
      <c r="D48" s="166">
        <v>70</v>
      </c>
      <c r="E48" s="176">
        <v>87.5</v>
      </c>
      <c r="F48" s="172">
        <v>55.000000000000007</v>
      </c>
      <c r="G48" s="41">
        <v>40</v>
      </c>
      <c r="H48" s="39">
        <v>22</v>
      </c>
      <c r="R48" s="266"/>
      <c r="S48" s="267"/>
      <c r="T48" s="267"/>
      <c r="U48" s="267"/>
      <c r="V48" s="267"/>
      <c r="W48" s="267"/>
      <c r="X48" s="267"/>
      <c r="Y48" s="267"/>
      <c r="Z48" s="263"/>
      <c r="AB48" s="162">
        <v>36.808703535811418</v>
      </c>
      <c r="AC48" s="58">
        <v>80</v>
      </c>
      <c r="AD48" s="166">
        <v>70</v>
      </c>
      <c r="AE48" s="373">
        <v>87.5</v>
      </c>
      <c r="AG48" s="94">
        <v>16.461399819765695</v>
      </c>
      <c r="AH48" s="27">
        <v>40</v>
      </c>
      <c r="AI48" s="186">
        <v>22</v>
      </c>
      <c r="AJ48" s="379">
        <v>55.000000000000007</v>
      </c>
      <c r="AL48" s="373">
        <v>1</v>
      </c>
      <c r="AM48" s="59">
        <v>80</v>
      </c>
      <c r="AN48" s="166">
        <v>70</v>
      </c>
      <c r="AO48" s="373">
        <v>87.5</v>
      </c>
      <c r="AQ48" s="268" t="s">
        <v>101</v>
      </c>
      <c r="AR48" s="269">
        <v>299</v>
      </c>
      <c r="AS48" s="269">
        <v>131650.62949504517</v>
      </c>
      <c r="AT48" s="269"/>
      <c r="AU48" s="269"/>
      <c r="AV48" s="270"/>
      <c r="AW48" s="267"/>
      <c r="AX48" s="267"/>
      <c r="AY48" s="263"/>
      <c r="BA48" s="215">
        <v>4412</v>
      </c>
      <c r="BB48" s="162">
        <v>80</v>
      </c>
      <c r="BC48" s="60">
        <v>70</v>
      </c>
    </row>
    <row r="49" spans="2:55" ht="16.5" thickBot="1" x14ac:dyDescent="0.3">
      <c r="B49" s="160">
        <v>46</v>
      </c>
      <c r="C49" s="162">
        <v>99</v>
      </c>
      <c r="D49" s="166">
        <v>72</v>
      </c>
      <c r="E49" s="176">
        <v>72.727272727272734</v>
      </c>
      <c r="F49" s="172">
        <v>54.54545454545454</v>
      </c>
      <c r="G49" s="41">
        <v>33</v>
      </c>
      <c r="H49" s="39">
        <v>18</v>
      </c>
      <c r="R49" s="238"/>
      <c r="S49" s="239" t="s">
        <v>102</v>
      </c>
      <c r="T49" s="239" t="s">
        <v>58</v>
      </c>
      <c r="U49" s="239" t="s">
        <v>103</v>
      </c>
      <c r="V49" s="239" t="s">
        <v>104</v>
      </c>
      <c r="W49" s="239" t="s">
        <v>105</v>
      </c>
      <c r="X49" s="239" t="s">
        <v>106</v>
      </c>
      <c r="Y49" s="239" t="s">
        <v>107</v>
      </c>
      <c r="Z49" s="243" t="s">
        <v>108</v>
      </c>
      <c r="AB49" s="162">
        <v>50.181965224423777</v>
      </c>
      <c r="AC49" s="58">
        <v>99</v>
      </c>
      <c r="AD49" s="166">
        <v>72</v>
      </c>
      <c r="AE49" s="373">
        <v>72.727272727272734</v>
      </c>
      <c r="AG49" s="94">
        <v>10.268948655256724</v>
      </c>
      <c r="AH49" s="27">
        <v>33</v>
      </c>
      <c r="AI49" s="186">
        <v>18</v>
      </c>
      <c r="AJ49" s="379">
        <v>54.54545454545454</v>
      </c>
      <c r="AL49" s="373">
        <v>1</v>
      </c>
      <c r="AM49" s="59">
        <v>99</v>
      </c>
      <c r="AN49" s="166">
        <v>72</v>
      </c>
      <c r="AO49" s="373">
        <v>72.727272727272734</v>
      </c>
      <c r="AQ49" s="266"/>
      <c r="AR49" s="267"/>
      <c r="AS49" s="267"/>
      <c r="AT49" s="267"/>
      <c r="AU49" s="267"/>
      <c r="AV49" s="267"/>
      <c r="AW49" s="267"/>
      <c r="AX49" s="267"/>
      <c r="AY49" s="263"/>
      <c r="BA49" s="215">
        <v>7419</v>
      </c>
      <c r="BB49" s="162">
        <v>99</v>
      </c>
      <c r="BC49" s="60">
        <v>72</v>
      </c>
    </row>
    <row r="50" spans="2:55" ht="15.75" x14ac:dyDescent="0.25">
      <c r="B50" s="160">
        <v>47</v>
      </c>
      <c r="C50" s="162">
        <v>26</v>
      </c>
      <c r="D50" s="166">
        <v>20</v>
      </c>
      <c r="E50" s="176">
        <v>76.923076923076934</v>
      </c>
      <c r="F50" s="172">
        <v>32</v>
      </c>
      <c r="G50" s="41">
        <v>25</v>
      </c>
      <c r="H50" s="39">
        <v>8</v>
      </c>
      <c r="R50" s="244" t="s">
        <v>185</v>
      </c>
      <c r="S50" s="3">
        <v>38.338975889721468</v>
      </c>
      <c r="T50" s="3">
        <v>2.6611697406860211</v>
      </c>
      <c r="U50" s="3">
        <v>14.406813403732034</v>
      </c>
      <c r="V50" s="3">
        <v>5.795226101913503E-30</v>
      </c>
      <c r="W50" s="3">
        <v>33.080178505827568</v>
      </c>
      <c r="X50" s="3">
        <v>43.597773273615367</v>
      </c>
      <c r="Y50" s="3">
        <v>31.394769661245068</v>
      </c>
      <c r="Z50" s="26">
        <v>45.283182118197864</v>
      </c>
      <c r="AB50" s="162">
        <v>48.064842958459977</v>
      </c>
      <c r="AC50" s="58">
        <v>26</v>
      </c>
      <c r="AD50" s="166">
        <v>20</v>
      </c>
      <c r="AE50" s="373">
        <v>76.923076923076934</v>
      </c>
      <c r="AG50" s="94">
        <v>19.103568320278502</v>
      </c>
      <c r="AH50" s="27">
        <v>25</v>
      </c>
      <c r="AI50" s="186">
        <v>8</v>
      </c>
      <c r="AJ50" s="379">
        <v>32</v>
      </c>
      <c r="AL50" s="373">
        <v>1</v>
      </c>
      <c r="AM50" s="59">
        <v>26</v>
      </c>
      <c r="AN50" s="166">
        <v>20</v>
      </c>
      <c r="AO50" s="373">
        <v>76.923076923076934</v>
      </c>
      <c r="AQ50" s="238"/>
      <c r="AR50" s="239" t="s">
        <v>102</v>
      </c>
      <c r="AS50" s="239" t="s">
        <v>58</v>
      </c>
      <c r="AT50" s="239" t="s">
        <v>103</v>
      </c>
      <c r="AU50" s="239" t="s">
        <v>104</v>
      </c>
      <c r="AV50" s="239" t="s">
        <v>105</v>
      </c>
      <c r="AW50" s="239" t="s">
        <v>106</v>
      </c>
      <c r="AX50" s="239" t="s">
        <v>107</v>
      </c>
      <c r="AY50" s="243" t="s">
        <v>108</v>
      </c>
      <c r="BA50" s="215">
        <v>4935</v>
      </c>
      <c r="BB50" s="162">
        <v>26</v>
      </c>
      <c r="BC50" s="60">
        <v>20</v>
      </c>
    </row>
    <row r="51" spans="2:55" ht="16.5" thickBot="1" x14ac:dyDescent="0.3">
      <c r="B51" s="160">
        <v>48</v>
      </c>
      <c r="C51" s="162">
        <v>44</v>
      </c>
      <c r="D51" s="166">
        <v>43</v>
      </c>
      <c r="E51" s="176">
        <v>97.727272727272734</v>
      </c>
      <c r="F51" s="172">
        <v>61.764705882352942</v>
      </c>
      <c r="G51" s="41">
        <v>34</v>
      </c>
      <c r="H51" s="39">
        <v>21</v>
      </c>
      <c r="R51" s="306" t="s">
        <v>285</v>
      </c>
      <c r="S51" s="302">
        <v>-0.28032230279904219</v>
      </c>
      <c r="T51" s="269">
        <v>0.15852007250646707</v>
      </c>
      <c r="U51" s="269">
        <v>-1.7683710230930281</v>
      </c>
      <c r="V51" s="330">
        <v>7.9059124215725293E-2</v>
      </c>
      <c r="W51" s="269">
        <v>-0.59357738376835334</v>
      </c>
      <c r="X51" s="269">
        <v>3.2932778170268906E-2</v>
      </c>
      <c r="Y51" s="269">
        <v>-0.69397350963794358</v>
      </c>
      <c r="Z51" s="270">
        <v>0.13332890403985925</v>
      </c>
      <c r="AB51" s="162">
        <v>42.059301380991066</v>
      </c>
      <c r="AC51" s="58">
        <v>44</v>
      </c>
      <c r="AD51" s="166">
        <v>43</v>
      </c>
      <c r="AE51" s="373">
        <v>97.727272727272734</v>
      </c>
      <c r="AG51" s="94">
        <v>17.73022544898739</v>
      </c>
      <c r="AH51" s="27">
        <v>34</v>
      </c>
      <c r="AI51" s="186">
        <v>21</v>
      </c>
      <c r="AJ51" s="379">
        <v>61.764705882352942</v>
      </c>
      <c r="AL51" s="373">
        <v>1</v>
      </c>
      <c r="AM51" s="59">
        <v>44</v>
      </c>
      <c r="AN51" s="166">
        <v>43</v>
      </c>
      <c r="AO51" s="373">
        <v>97.727272727272734</v>
      </c>
      <c r="AQ51" s="244" t="s">
        <v>183</v>
      </c>
      <c r="AR51" s="3">
        <v>50.497319979248431</v>
      </c>
      <c r="AS51" s="3">
        <v>1.4367792579361169</v>
      </c>
      <c r="AT51" s="3">
        <v>35.146192221473228</v>
      </c>
      <c r="AU51" s="3">
        <v>5.161007648447178E-108</v>
      </c>
      <c r="AV51" s="3">
        <v>47.669800890193379</v>
      </c>
      <c r="AW51" s="3">
        <v>53.324839068303483</v>
      </c>
      <c r="AX51" s="3">
        <v>46.772573586292935</v>
      </c>
      <c r="AY51" s="26">
        <v>54.222066372203926</v>
      </c>
      <c r="BA51" s="215">
        <v>4924</v>
      </c>
      <c r="BB51" s="162">
        <v>44</v>
      </c>
      <c r="BC51" s="60">
        <v>43</v>
      </c>
    </row>
    <row r="52" spans="2:55" ht="16.5" thickBot="1" x14ac:dyDescent="0.3">
      <c r="B52" s="160">
        <v>49</v>
      </c>
      <c r="C52" s="162">
        <v>55</v>
      </c>
      <c r="D52" s="166">
        <v>29</v>
      </c>
      <c r="E52" s="176">
        <v>52.72727272727272</v>
      </c>
      <c r="F52" s="172">
        <v>60</v>
      </c>
      <c r="G52" s="41">
        <v>30</v>
      </c>
      <c r="H52" s="39">
        <v>18</v>
      </c>
      <c r="R52" s="854"/>
      <c r="S52" s="855"/>
      <c r="T52" s="855"/>
      <c r="U52" s="855"/>
      <c r="V52" s="855"/>
      <c r="W52" s="855"/>
      <c r="X52" s="855"/>
      <c r="Y52" s="855"/>
      <c r="Z52" s="856"/>
      <c r="AB52" s="162">
        <v>36.357659434582516</v>
      </c>
      <c r="AC52" s="58">
        <v>55</v>
      </c>
      <c r="AD52" s="166">
        <v>29</v>
      </c>
      <c r="AE52" s="373">
        <v>52.72727272727272</v>
      </c>
      <c r="AG52" s="94">
        <v>23.8314447592068</v>
      </c>
      <c r="AH52" s="27">
        <v>30</v>
      </c>
      <c r="AI52" s="186">
        <v>18</v>
      </c>
      <c r="AJ52" s="379">
        <v>60</v>
      </c>
      <c r="AL52" s="373">
        <v>1</v>
      </c>
      <c r="AM52" s="59">
        <v>55</v>
      </c>
      <c r="AN52" s="166">
        <v>29</v>
      </c>
      <c r="AO52" s="373">
        <v>52.72727272727272</v>
      </c>
      <c r="AQ52" s="245" t="s">
        <v>342</v>
      </c>
      <c r="AR52" s="304">
        <v>22.912841018159874</v>
      </c>
      <c r="AS52" s="269">
        <v>2.0319127127096079</v>
      </c>
      <c r="AT52" s="269">
        <v>11.276488834800885</v>
      </c>
      <c r="AU52" s="246">
        <v>8.4581997451016637E-25</v>
      </c>
      <c r="AV52" s="269">
        <v>18.914125174549401</v>
      </c>
      <c r="AW52" s="269">
        <v>26.911556861770347</v>
      </c>
      <c r="AX52" s="269">
        <v>17.645254152841947</v>
      </c>
      <c r="AY52" s="270">
        <v>28.180427883477801</v>
      </c>
      <c r="BA52" s="215">
        <v>4563</v>
      </c>
      <c r="BB52" s="162">
        <v>55</v>
      </c>
      <c r="BC52" s="60">
        <v>29</v>
      </c>
    </row>
    <row r="53" spans="2:55" ht="16.5" thickBot="1" x14ac:dyDescent="0.3">
      <c r="B53" s="160">
        <v>50</v>
      </c>
      <c r="C53" s="162">
        <v>40</v>
      </c>
      <c r="D53" s="166">
        <v>39</v>
      </c>
      <c r="E53" s="176">
        <v>97.5</v>
      </c>
      <c r="F53" s="172">
        <v>37.5</v>
      </c>
      <c r="G53" s="41">
        <v>16</v>
      </c>
      <c r="H53" s="39">
        <v>6</v>
      </c>
      <c r="R53" s="231" t="s">
        <v>87</v>
      </c>
      <c r="S53" s="232"/>
      <c r="T53" s="265"/>
      <c r="U53" s="265"/>
      <c r="V53" s="265"/>
      <c r="W53" s="265"/>
      <c r="X53" s="288"/>
      <c r="Y53" s="288"/>
      <c r="Z53" s="230" t="s">
        <v>110</v>
      </c>
      <c r="AB53" s="162">
        <v>49.060436769933979</v>
      </c>
      <c r="AC53" s="58">
        <v>40</v>
      </c>
      <c r="AD53" s="166">
        <v>39</v>
      </c>
      <c r="AE53" s="373">
        <v>97.5</v>
      </c>
      <c r="AG53" s="94">
        <v>14.440572977158341</v>
      </c>
      <c r="AH53" s="27">
        <v>16</v>
      </c>
      <c r="AI53" s="186">
        <v>6</v>
      </c>
      <c r="AJ53" s="379">
        <v>37.5</v>
      </c>
      <c r="AL53" s="373">
        <v>1</v>
      </c>
      <c r="AM53" s="59">
        <v>40</v>
      </c>
      <c r="AN53" s="166">
        <v>39</v>
      </c>
      <c r="AO53" s="373">
        <v>97.5</v>
      </c>
      <c r="BA53" s="215">
        <v>5907</v>
      </c>
      <c r="BB53" s="162">
        <v>40</v>
      </c>
      <c r="BC53" s="60">
        <v>39</v>
      </c>
    </row>
    <row r="54" spans="2:55" ht="15.75" x14ac:dyDescent="0.25">
      <c r="B54" s="160">
        <v>51</v>
      </c>
      <c r="C54" s="162">
        <v>38</v>
      </c>
      <c r="D54" s="166">
        <v>38</v>
      </c>
      <c r="E54" s="176">
        <v>100</v>
      </c>
      <c r="F54" s="172">
        <v>63.333333333333329</v>
      </c>
      <c r="G54" s="41">
        <v>30</v>
      </c>
      <c r="H54" s="39">
        <v>19</v>
      </c>
      <c r="R54" s="226" t="s">
        <v>88</v>
      </c>
      <c r="S54" s="147">
        <v>0.30536869971214292</v>
      </c>
      <c r="T54" s="267"/>
      <c r="U54" s="267"/>
      <c r="V54" s="267"/>
      <c r="W54" s="267"/>
      <c r="Z54" s="92" t="s">
        <v>111</v>
      </c>
      <c r="AB54" s="162">
        <v>62.338325391422735</v>
      </c>
      <c r="AC54" s="58">
        <v>38</v>
      </c>
      <c r="AD54" s="166">
        <v>38</v>
      </c>
      <c r="AE54" s="373">
        <v>100</v>
      </c>
      <c r="AG54" s="94">
        <v>29.13931436907367</v>
      </c>
      <c r="AH54" s="27">
        <v>30</v>
      </c>
      <c r="AI54" s="186">
        <v>19</v>
      </c>
      <c r="AJ54" s="379">
        <v>63.333333333333329</v>
      </c>
      <c r="AL54" s="373">
        <v>1</v>
      </c>
      <c r="AM54" s="59">
        <v>38</v>
      </c>
      <c r="AN54" s="166">
        <v>38</v>
      </c>
      <c r="AO54" s="373">
        <v>100</v>
      </c>
      <c r="AQ54"/>
      <c r="AR54"/>
      <c r="AS54"/>
      <c r="AT54"/>
      <c r="AU54"/>
      <c r="AV54"/>
      <c r="AW54"/>
      <c r="AX54"/>
      <c r="AY54"/>
      <c r="BA54" s="215">
        <v>5876</v>
      </c>
      <c r="BB54" s="162">
        <v>38</v>
      </c>
      <c r="BC54" s="60">
        <v>38</v>
      </c>
    </row>
    <row r="55" spans="2:55" ht="16.5" thickBot="1" x14ac:dyDescent="0.3">
      <c r="B55" s="160">
        <v>52</v>
      </c>
      <c r="C55" s="162">
        <v>88</v>
      </c>
      <c r="D55" s="166">
        <v>76</v>
      </c>
      <c r="E55" s="176">
        <v>86.36363636363636</v>
      </c>
      <c r="F55" s="172">
        <v>74.074074074074076</v>
      </c>
      <c r="G55" s="41">
        <v>27</v>
      </c>
      <c r="H55" s="39">
        <v>20</v>
      </c>
      <c r="R55" s="89" t="s">
        <v>89</v>
      </c>
      <c r="S55" s="86">
        <v>9.3250042763884919E-2</v>
      </c>
      <c r="T55" s="267"/>
      <c r="U55" s="267"/>
      <c r="V55" s="267"/>
      <c r="W55" s="267"/>
      <c r="Z55" s="92"/>
      <c r="AB55" s="162">
        <v>64.988558352402748</v>
      </c>
      <c r="AC55" s="58">
        <v>88</v>
      </c>
      <c r="AD55" s="166">
        <v>76</v>
      </c>
      <c r="AE55" s="373">
        <v>86.36363636363636</v>
      </c>
      <c r="AG55" s="94">
        <v>14.806866952789699</v>
      </c>
      <c r="AH55" s="27">
        <v>27</v>
      </c>
      <c r="AI55" s="186">
        <v>20</v>
      </c>
      <c r="AJ55" s="379">
        <v>74.074074074074076</v>
      </c>
      <c r="AL55" s="373">
        <v>1</v>
      </c>
      <c r="AM55" s="59">
        <v>88</v>
      </c>
      <c r="AN55" s="166">
        <v>76</v>
      </c>
      <c r="AO55" s="373">
        <v>86.36363636363636</v>
      </c>
      <c r="AQ55"/>
      <c r="AR55"/>
      <c r="AS55"/>
      <c r="AT55"/>
      <c r="AU55"/>
      <c r="AV55"/>
      <c r="AW55"/>
      <c r="AX55"/>
      <c r="AY55"/>
      <c r="BA55" s="215">
        <v>6118</v>
      </c>
      <c r="BB55" s="162">
        <v>88</v>
      </c>
      <c r="BC55" s="60">
        <v>76</v>
      </c>
    </row>
    <row r="56" spans="2:55" ht="16.5" thickBot="1" x14ac:dyDescent="0.3">
      <c r="B56" s="160">
        <v>53</v>
      </c>
      <c r="C56" s="162">
        <v>30</v>
      </c>
      <c r="D56" s="166">
        <v>25</v>
      </c>
      <c r="E56" s="176">
        <v>83.333333333333343</v>
      </c>
      <c r="F56" s="172">
        <v>46.341463414634148</v>
      </c>
      <c r="G56" s="41">
        <v>41</v>
      </c>
      <c r="H56" s="39">
        <v>19</v>
      </c>
      <c r="R56" s="225" t="s">
        <v>90</v>
      </c>
      <c r="S56" s="88">
        <v>8.7123353863640896E-2</v>
      </c>
      <c r="T56" s="267"/>
      <c r="U56" s="759" t="s">
        <v>350</v>
      </c>
      <c r="V56" s="760"/>
      <c r="W56" s="760"/>
      <c r="X56" s="760"/>
      <c r="Y56" s="761"/>
      <c r="Z56" s="92"/>
      <c r="AB56" s="162">
        <v>41.658856607310213</v>
      </c>
      <c r="AC56" s="58">
        <v>30</v>
      </c>
      <c r="AD56" s="166">
        <v>25</v>
      </c>
      <c r="AE56" s="373">
        <v>83.333333333333343</v>
      </c>
      <c r="AG56" s="94">
        <v>14.504563233376794</v>
      </c>
      <c r="AH56" s="27">
        <v>41</v>
      </c>
      <c r="AI56" s="186">
        <v>19</v>
      </c>
      <c r="AJ56" s="379">
        <v>46.341463414634148</v>
      </c>
      <c r="AL56" s="373">
        <v>1</v>
      </c>
      <c r="AM56" s="59">
        <v>30</v>
      </c>
      <c r="AN56" s="166">
        <v>25</v>
      </c>
      <c r="AO56" s="373">
        <v>83.333333333333343</v>
      </c>
      <c r="AQ56"/>
      <c r="AR56"/>
      <c r="AS56"/>
      <c r="AT56"/>
      <c r="AU56"/>
      <c r="AV56"/>
      <c r="AW56"/>
      <c r="AX56"/>
      <c r="AY56"/>
      <c r="BA56" s="215">
        <v>4268</v>
      </c>
      <c r="BB56" s="162">
        <v>30</v>
      </c>
      <c r="BC56" s="60">
        <v>25</v>
      </c>
    </row>
    <row r="57" spans="2:55" ht="15.75" x14ac:dyDescent="0.25">
      <c r="B57" s="160">
        <v>54</v>
      </c>
      <c r="C57" s="162">
        <v>30</v>
      </c>
      <c r="D57" s="166">
        <v>18</v>
      </c>
      <c r="E57" s="176">
        <v>60</v>
      </c>
      <c r="F57" s="172">
        <v>31.428571428571427</v>
      </c>
      <c r="G57" s="41">
        <v>35</v>
      </c>
      <c r="H57" s="39">
        <v>11</v>
      </c>
      <c r="R57" s="258" t="s">
        <v>58</v>
      </c>
      <c r="S57" s="259">
        <v>7.5922794634016153</v>
      </c>
      <c r="T57" s="267"/>
      <c r="U57" s="267"/>
      <c r="V57" s="267"/>
      <c r="W57" s="267"/>
      <c r="Z57" s="92"/>
      <c r="AB57" s="162">
        <v>22.583404619332764</v>
      </c>
      <c r="AC57" s="58">
        <v>30</v>
      </c>
      <c r="AD57" s="166">
        <v>18</v>
      </c>
      <c r="AE57" s="373">
        <v>60</v>
      </c>
      <c r="AG57" s="94">
        <v>13.11766797013864</v>
      </c>
      <c r="AH57" s="27">
        <v>35</v>
      </c>
      <c r="AI57" s="186">
        <v>11</v>
      </c>
      <c r="AJ57" s="379">
        <v>31.428571428571427</v>
      </c>
      <c r="AL57" s="373">
        <v>1</v>
      </c>
      <c r="AM57" s="59">
        <v>30</v>
      </c>
      <c r="AN57" s="166">
        <v>18</v>
      </c>
      <c r="AO57" s="373">
        <v>60</v>
      </c>
      <c r="BA57" s="215">
        <v>4676</v>
      </c>
      <c r="BB57" s="162">
        <v>30</v>
      </c>
      <c r="BC57" s="60">
        <v>18</v>
      </c>
    </row>
    <row r="58" spans="2:55" ht="16.5" thickBot="1" x14ac:dyDescent="0.3">
      <c r="B58" s="160">
        <v>55</v>
      </c>
      <c r="C58" s="162">
        <v>18</v>
      </c>
      <c r="D58" s="166">
        <v>8</v>
      </c>
      <c r="E58" s="176">
        <v>44.444444444444443</v>
      </c>
      <c r="F58" s="172">
        <v>68.421052631578945</v>
      </c>
      <c r="G58" s="41">
        <v>19</v>
      </c>
      <c r="H58" s="39">
        <v>13</v>
      </c>
      <c r="R58" s="97" t="s">
        <v>91</v>
      </c>
      <c r="S58" s="151">
        <v>150</v>
      </c>
      <c r="T58" s="267"/>
      <c r="U58" s="267"/>
      <c r="V58" s="267"/>
      <c r="W58" s="267"/>
      <c r="X58" s="267"/>
      <c r="Y58" s="267"/>
      <c r="Z58" s="263"/>
      <c r="AB58" s="162">
        <v>29.766960124287934</v>
      </c>
      <c r="AC58" s="58">
        <v>18</v>
      </c>
      <c r="AD58" s="166">
        <v>8</v>
      </c>
      <c r="AE58" s="373">
        <v>44.444444444444443</v>
      </c>
      <c r="AG58" s="94">
        <v>11.75684702738811</v>
      </c>
      <c r="AH58" s="27">
        <v>19</v>
      </c>
      <c r="AI58" s="186">
        <v>13</v>
      </c>
      <c r="AJ58" s="379">
        <v>68.421052631578945</v>
      </c>
      <c r="AL58" s="373">
        <v>1</v>
      </c>
      <c r="AM58" s="59">
        <v>18</v>
      </c>
      <c r="AN58" s="166">
        <v>8</v>
      </c>
      <c r="AO58" s="373">
        <v>44.444444444444443</v>
      </c>
      <c r="BA58" s="215">
        <v>9655</v>
      </c>
      <c r="BB58" s="162">
        <v>18</v>
      </c>
      <c r="BC58" s="60">
        <v>8</v>
      </c>
    </row>
    <row r="59" spans="2:55" ht="16.5" thickBot="1" x14ac:dyDescent="0.3">
      <c r="B59" s="160">
        <v>56</v>
      </c>
      <c r="C59" s="162">
        <v>57</v>
      </c>
      <c r="D59" s="166">
        <v>49</v>
      </c>
      <c r="E59" s="176">
        <v>85.964912280701753</v>
      </c>
      <c r="F59" s="172">
        <v>57.894736842105267</v>
      </c>
      <c r="G59" s="41">
        <v>19</v>
      </c>
      <c r="H59" s="39">
        <v>11</v>
      </c>
      <c r="R59" s="266" t="s">
        <v>92</v>
      </c>
      <c r="S59" s="267"/>
      <c r="T59" s="267"/>
      <c r="U59" s="267"/>
      <c r="V59" s="267"/>
      <c r="W59" s="267"/>
      <c r="X59" s="267"/>
      <c r="Y59" s="267"/>
      <c r="Z59" s="263"/>
      <c r="AB59" s="162">
        <v>38.193498150671601</v>
      </c>
      <c r="AC59" s="58">
        <v>57</v>
      </c>
      <c r="AD59" s="166">
        <v>49</v>
      </c>
      <c r="AE59" s="373">
        <v>85.964912280701753</v>
      </c>
      <c r="AG59" s="94">
        <v>20.885466794995189</v>
      </c>
      <c r="AH59" s="27">
        <v>19</v>
      </c>
      <c r="AI59" s="186">
        <v>11</v>
      </c>
      <c r="AJ59" s="379">
        <v>57.894736842105267</v>
      </c>
      <c r="AL59" s="373">
        <v>1</v>
      </c>
      <c r="AM59" s="59">
        <v>57</v>
      </c>
      <c r="AN59" s="166">
        <v>49</v>
      </c>
      <c r="AO59" s="373">
        <v>85.964912280701753</v>
      </c>
      <c r="BA59" s="215">
        <v>5137</v>
      </c>
      <c r="BB59" s="162">
        <v>57</v>
      </c>
      <c r="BC59" s="60">
        <v>49</v>
      </c>
    </row>
    <row r="60" spans="2:55" ht="16.5" thickBot="1" x14ac:dyDescent="0.3">
      <c r="B60" s="160">
        <v>57</v>
      </c>
      <c r="C60" s="162">
        <v>41</v>
      </c>
      <c r="D60" s="166">
        <v>31</v>
      </c>
      <c r="E60" s="176">
        <v>75.609756097560975</v>
      </c>
      <c r="F60" s="172">
        <v>48.275862068965516</v>
      </c>
      <c r="G60" s="41">
        <v>29</v>
      </c>
      <c r="H60" s="39">
        <v>14</v>
      </c>
      <c r="R60" s="238"/>
      <c r="S60" s="239" t="s">
        <v>93</v>
      </c>
      <c r="T60" s="239" t="s">
        <v>94</v>
      </c>
      <c r="U60" s="260" t="s">
        <v>95</v>
      </c>
      <c r="V60" s="240" t="s">
        <v>96</v>
      </c>
      <c r="W60" s="296" t="s">
        <v>97</v>
      </c>
      <c r="X60" s="267"/>
      <c r="Y60" s="298" t="s">
        <v>137</v>
      </c>
      <c r="Z60" s="263"/>
      <c r="AB60" s="162">
        <v>59.535452322738394</v>
      </c>
      <c r="AC60" s="58">
        <v>41</v>
      </c>
      <c r="AD60" s="166">
        <v>31</v>
      </c>
      <c r="AE60" s="373">
        <v>75.609756097560975</v>
      </c>
      <c r="AG60" s="94">
        <v>9.8316358345458319</v>
      </c>
      <c r="AH60" s="27">
        <v>29</v>
      </c>
      <c r="AI60" s="186">
        <v>14</v>
      </c>
      <c r="AJ60" s="379">
        <v>48.275862068965516</v>
      </c>
      <c r="AL60" s="373">
        <v>1</v>
      </c>
      <c r="AM60" s="59">
        <v>41</v>
      </c>
      <c r="AN60" s="166">
        <v>31</v>
      </c>
      <c r="AO60" s="373">
        <v>75.609756097560975</v>
      </c>
      <c r="BA60" s="215">
        <v>4090</v>
      </c>
      <c r="BB60" s="162">
        <v>41</v>
      </c>
      <c r="BC60" s="60">
        <v>31</v>
      </c>
    </row>
    <row r="61" spans="2:55" ht="16.5" thickBot="1" x14ac:dyDescent="0.3">
      <c r="B61" s="160">
        <v>58</v>
      </c>
      <c r="C61" s="162">
        <v>26</v>
      </c>
      <c r="D61" s="166">
        <v>26</v>
      </c>
      <c r="E61" s="176">
        <v>100</v>
      </c>
      <c r="F61" s="172">
        <v>58.620689655172406</v>
      </c>
      <c r="G61" s="41">
        <v>29</v>
      </c>
      <c r="H61" s="39">
        <v>17</v>
      </c>
      <c r="R61" s="266" t="s">
        <v>98</v>
      </c>
      <c r="S61" s="1">
        <v>1</v>
      </c>
      <c r="T61" s="1">
        <v>877.33929734230151</v>
      </c>
      <c r="U61" s="271">
        <v>877.33929734230151</v>
      </c>
      <c r="V61" s="256">
        <v>15.220299950299557</v>
      </c>
      <c r="W61" s="297">
        <v>1.4476963249241415E-4</v>
      </c>
      <c r="X61" s="787" t="s">
        <v>142</v>
      </c>
      <c r="Y61" s="787"/>
      <c r="Z61" s="788"/>
      <c r="AB61" s="162">
        <v>72.381110741602924</v>
      </c>
      <c r="AC61" s="58">
        <v>26</v>
      </c>
      <c r="AD61" s="166">
        <v>26</v>
      </c>
      <c r="AE61" s="373">
        <v>100</v>
      </c>
      <c r="AG61" s="94">
        <v>15.505683474205769</v>
      </c>
      <c r="AH61" s="27">
        <v>29</v>
      </c>
      <c r="AI61" s="186">
        <v>17</v>
      </c>
      <c r="AJ61" s="379">
        <v>58.620689655172406</v>
      </c>
      <c r="AL61" s="373">
        <v>1</v>
      </c>
      <c r="AM61" s="59">
        <v>26</v>
      </c>
      <c r="AN61" s="166">
        <v>26</v>
      </c>
      <c r="AO61" s="373">
        <v>100</v>
      </c>
      <c r="BA61" s="215">
        <v>6014</v>
      </c>
      <c r="BB61" s="162">
        <v>26</v>
      </c>
      <c r="BC61" s="60">
        <v>26</v>
      </c>
    </row>
    <row r="62" spans="2:55" ht="16.5" thickBot="1" x14ac:dyDescent="0.3">
      <c r="B62" s="160">
        <v>59</v>
      </c>
      <c r="C62" s="162">
        <v>43</v>
      </c>
      <c r="D62" s="166">
        <v>28</v>
      </c>
      <c r="E62" s="176">
        <v>65.116279069767444</v>
      </c>
      <c r="F62" s="172">
        <v>60</v>
      </c>
      <c r="G62" s="41">
        <v>50</v>
      </c>
      <c r="H62" s="39">
        <v>30</v>
      </c>
      <c r="R62" s="266" t="s">
        <v>99</v>
      </c>
      <c r="S62" s="1">
        <v>148</v>
      </c>
      <c r="T62" s="1">
        <v>8531.1207026577067</v>
      </c>
      <c r="U62" s="272">
        <v>57.642707450389914</v>
      </c>
      <c r="V62" s="816" t="s">
        <v>100</v>
      </c>
      <c r="W62" s="817"/>
      <c r="X62" s="819" t="s">
        <v>138</v>
      </c>
      <c r="Y62" s="819"/>
      <c r="Z62" s="820"/>
      <c r="AB62" s="162">
        <v>36.260623229461757</v>
      </c>
      <c r="AC62" s="58">
        <v>43</v>
      </c>
      <c r="AD62" s="166">
        <v>28</v>
      </c>
      <c r="AE62" s="373">
        <v>65.116279069767444</v>
      </c>
      <c r="AG62" s="94">
        <v>10.816044260027663</v>
      </c>
      <c r="AH62" s="27">
        <v>50</v>
      </c>
      <c r="AI62" s="186">
        <v>30</v>
      </c>
      <c r="AJ62" s="379">
        <v>60</v>
      </c>
      <c r="AL62" s="373">
        <v>1</v>
      </c>
      <c r="AM62" s="59">
        <v>43</v>
      </c>
      <c r="AN62" s="166">
        <v>28</v>
      </c>
      <c r="AO62" s="373">
        <v>65.116279069767444</v>
      </c>
      <c r="BA62" s="215">
        <v>4942</v>
      </c>
      <c r="BB62" s="162">
        <v>43</v>
      </c>
      <c r="BC62" s="60">
        <v>28</v>
      </c>
    </row>
    <row r="63" spans="2:55" ht="16.5" thickBot="1" x14ac:dyDescent="0.3">
      <c r="B63" s="160">
        <v>60</v>
      </c>
      <c r="C63" s="162">
        <v>37</v>
      </c>
      <c r="D63" s="166">
        <v>30</v>
      </c>
      <c r="E63" s="176">
        <v>81.081081081081081</v>
      </c>
      <c r="F63" s="172">
        <v>37.142857142857146</v>
      </c>
      <c r="G63" s="41">
        <v>35</v>
      </c>
      <c r="H63" s="39">
        <v>13</v>
      </c>
      <c r="R63" s="268" t="s">
        <v>101</v>
      </c>
      <c r="S63" s="269">
        <v>149</v>
      </c>
      <c r="T63" s="269">
        <v>9408.4600000000082</v>
      </c>
      <c r="U63" s="269"/>
      <c r="V63" s="269"/>
      <c r="W63" s="270"/>
      <c r="X63" s="267"/>
      <c r="Y63" s="267"/>
      <c r="Z63" s="263"/>
      <c r="AB63" s="162">
        <v>58.350951374207185</v>
      </c>
      <c r="AC63" s="58">
        <v>37</v>
      </c>
      <c r="AD63" s="166">
        <v>30</v>
      </c>
      <c r="AE63" s="373">
        <v>81.081081081081081</v>
      </c>
      <c r="AG63" s="94">
        <v>12.752772341813436</v>
      </c>
      <c r="AH63" s="27">
        <v>35</v>
      </c>
      <c r="AI63" s="186">
        <v>13</v>
      </c>
      <c r="AJ63" s="379">
        <v>37.142857142857146</v>
      </c>
      <c r="AL63" s="373">
        <v>1</v>
      </c>
      <c r="AM63" s="59">
        <v>37</v>
      </c>
      <c r="AN63" s="166">
        <v>30</v>
      </c>
      <c r="AO63" s="373">
        <v>81.081081081081081</v>
      </c>
      <c r="BA63" s="215">
        <v>5203</v>
      </c>
      <c r="BB63" s="162">
        <v>37</v>
      </c>
      <c r="BC63" s="60">
        <v>30</v>
      </c>
    </row>
    <row r="64" spans="2:55" ht="16.5" thickBot="1" x14ac:dyDescent="0.3">
      <c r="B64" s="160">
        <v>61</v>
      </c>
      <c r="C64" s="162">
        <v>69</v>
      </c>
      <c r="D64" s="166">
        <v>61</v>
      </c>
      <c r="E64" s="176">
        <v>88.405797101449281</v>
      </c>
      <c r="F64" s="172">
        <v>36.84210526315789</v>
      </c>
      <c r="G64" s="41">
        <v>57</v>
      </c>
      <c r="H64" s="39">
        <v>21</v>
      </c>
      <c r="R64" s="266"/>
      <c r="S64" s="267"/>
      <c r="T64" s="267"/>
      <c r="U64" s="267"/>
      <c r="V64" s="267"/>
      <c r="W64" s="267"/>
      <c r="X64" s="267"/>
      <c r="Y64" s="267"/>
      <c r="Z64" s="263"/>
      <c r="AB64" s="162">
        <v>33.51778656126482</v>
      </c>
      <c r="AC64" s="58">
        <v>69</v>
      </c>
      <c r="AD64" s="166">
        <v>61</v>
      </c>
      <c r="AE64" s="373">
        <v>88.405797101449281</v>
      </c>
      <c r="AG64" s="94">
        <v>14.707750952986023</v>
      </c>
      <c r="AH64" s="27">
        <v>57</v>
      </c>
      <c r="AI64" s="186">
        <v>21</v>
      </c>
      <c r="AJ64" s="379">
        <v>36.84210526315789</v>
      </c>
      <c r="AL64" s="373">
        <v>1</v>
      </c>
      <c r="AM64" s="59">
        <v>69</v>
      </c>
      <c r="AN64" s="166">
        <v>61</v>
      </c>
      <c r="AO64" s="373">
        <v>88.405797101449281</v>
      </c>
      <c r="BA64" s="215">
        <v>6325</v>
      </c>
      <c r="BB64" s="162">
        <v>69</v>
      </c>
      <c r="BC64" s="60">
        <v>61</v>
      </c>
    </row>
    <row r="65" spans="2:55" ht="15.75" x14ac:dyDescent="0.25">
      <c r="B65" s="160">
        <v>62</v>
      </c>
      <c r="C65" s="162">
        <v>77</v>
      </c>
      <c r="D65" s="166">
        <v>55</v>
      </c>
      <c r="E65" s="176">
        <v>71.428571428571431</v>
      </c>
      <c r="F65" s="172">
        <v>32.352941176470587</v>
      </c>
      <c r="G65" s="41">
        <v>34</v>
      </c>
      <c r="H65" s="39">
        <v>11</v>
      </c>
      <c r="R65" s="238"/>
      <c r="S65" s="239" t="s">
        <v>102</v>
      </c>
      <c r="T65" s="239" t="s">
        <v>58</v>
      </c>
      <c r="U65" s="239" t="s">
        <v>103</v>
      </c>
      <c r="V65" s="239" t="s">
        <v>104</v>
      </c>
      <c r="W65" s="239" t="s">
        <v>105</v>
      </c>
      <c r="X65" s="239" t="s">
        <v>106</v>
      </c>
      <c r="Y65" s="239" t="s">
        <v>107</v>
      </c>
      <c r="Z65" s="243" t="s">
        <v>108</v>
      </c>
      <c r="AB65" s="162">
        <v>54.714131607335489</v>
      </c>
      <c r="AC65" s="58">
        <v>77</v>
      </c>
      <c r="AD65" s="166">
        <v>55</v>
      </c>
      <c r="AE65" s="373">
        <v>71.428571428571431</v>
      </c>
      <c r="AG65" s="94">
        <v>6.0701956271576529</v>
      </c>
      <c r="AH65" s="27">
        <v>34</v>
      </c>
      <c r="AI65" s="186">
        <v>11</v>
      </c>
      <c r="AJ65" s="379">
        <v>32.352941176470587</v>
      </c>
      <c r="AL65" s="373">
        <v>1</v>
      </c>
      <c r="AM65" s="59">
        <v>77</v>
      </c>
      <c r="AN65" s="166">
        <v>55</v>
      </c>
      <c r="AO65" s="373">
        <v>71.428571428571431</v>
      </c>
      <c r="BA65" s="215">
        <v>4635</v>
      </c>
      <c r="BB65" s="162">
        <v>77</v>
      </c>
      <c r="BC65" s="60">
        <v>55</v>
      </c>
    </row>
    <row r="66" spans="2:55" ht="15.75" x14ac:dyDescent="0.25">
      <c r="B66" s="160">
        <v>63</v>
      </c>
      <c r="C66" s="162">
        <v>56</v>
      </c>
      <c r="D66" s="166">
        <v>39</v>
      </c>
      <c r="E66" s="176">
        <v>69.642857142857139</v>
      </c>
      <c r="F66" s="172">
        <v>26.923076923076923</v>
      </c>
      <c r="G66" s="41">
        <v>26</v>
      </c>
      <c r="H66" s="39">
        <v>7</v>
      </c>
      <c r="R66" s="244" t="s">
        <v>184</v>
      </c>
      <c r="S66" s="3">
        <v>10.069181865469147</v>
      </c>
      <c r="T66" s="3">
        <v>1.8670675370097964</v>
      </c>
      <c r="U66" s="3">
        <v>5.3930464034501151</v>
      </c>
      <c r="V66" s="3">
        <v>2.6828118637561542E-7</v>
      </c>
      <c r="W66" s="3">
        <v>6.3796277084880781</v>
      </c>
      <c r="X66" s="3">
        <v>13.758736022450217</v>
      </c>
      <c r="Y66" s="3">
        <v>5.1971506600687727</v>
      </c>
      <c r="Z66" s="26">
        <v>14.941213070869523</v>
      </c>
      <c r="AB66" s="162">
        <v>45.041880572818158</v>
      </c>
      <c r="AC66" s="58">
        <v>56</v>
      </c>
      <c r="AD66" s="166">
        <v>39</v>
      </c>
      <c r="AE66" s="373">
        <v>69.642857142857139</v>
      </c>
      <c r="AG66" s="94">
        <v>14.120815698345519</v>
      </c>
      <c r="AH66" s="27">
        <v>26</v>
      </c>
      <c r="AI66" s="186">
        <v>7</v>
      </c>
      <c r="AJ66" s="379">
        <v>26.923076923076923</v>
      </c>
      <c r="AL66" s="373">
        <v>1</v>
      </c>
      <c r="AM66" s="59">
        <v>56</v>
      </c>
      <c r="AN66" s="166">
        <v>39</v>
      </c>
      <c r="AO66" s="373">
        <v>69.642857142857139</v>
      </c>
      <c r="BA66" s="215">
        <v>3701</v>
      </c>
      <c r="BB66" s="162">
        <v>56</v>
      </c>
      <c r="BC66" s="60">
        <v>39</v>
      </c>
    </row>
    <row r="67" spans="2:55" ht="16.5" thickBot="1" x14ac:dyDescent="0.3">
      <c r="B67" s="160">
        <v>64</v>
      </c>
      <c r="C67" s="162">
        <v>27</v>
      </c>
      <c r="D67" s="166">
        <v>23</v>
      </c>
      <c r="E67" s="176">
        <v>85.18518518518519</v>
      </c>
      <c r="F67" s="172">
        <v>36.231884057971016</v>
      </c>
      <c r="G67" s="41">
        <v>69</v>
      </c>
      <c r="H67" s="39">
        <v>25</v>
      </c>
      <c r="R67" s="245" t="s">
        <v>285</v>
      </c>
      <c r="S67" s="304">
        <v>0.43389367490030678</v>
      </c>
      <c r="T67" s="269">
        <v>0.11121713764300001</v>
      </c>
      <c r="U67" s="269">
        <v>3.9013202829682427</v>
      </c>
      <c r="V67" s="246">
        <v>1.4476963249242413E-4</v>
      </c>
      <c r="W67" s="269">
        <v>0.21411498752863867</v>
      </c>
      <c r="X67" s="269">
        <v>0.65367236227197489</v>
      </c>
      <c r="Y67" s="269">
        <v>0.14367741092958269</v>
      </c>
      <c r="Z67" s="270">
        <v>0.72410993887103081</v>
      </c>
      <c r="AB67" s="162">
        <v>40.193103448275863</v>
      </c>
      <c r="AC67" s="58">
        <v>27</v>
      </c>
      <c r="AD67" s="166">
        <v>23</v>
      </c>
      <c r="AE67" s="373">
        <v>85.18518518518519</v>
      </c>
      <c r="AG67" s="94">
        <v>15.886246629075753</v>
      </c>
      <c r="AH67" s="27">
        <v>69</v>
      </c>
      <c r="AI67" s="186">
        <v>25</v>
      </c>
      <c r="AJ67" s="379">
        <v>36.231884057971016</v>
      </c>
      <c r="AL67" s="373">
        <v>1</v>
      </c>
      <c r="AM67" s="59">
        <v>27</v>
      </c>
      <c r="AN67" s="166">
        <v>23</v>
      </c>
      <c r="AO67" s="373">
        <v>85.18518518518519</v>
      </c>
      <c r="BA67" s="215">
        <v>3625</v>
      </c>
      <c r="BB67" s="162">
        <v>27</v>
      </c>
      <c r="BC67" s="60">
        <v>23</v>
      </c>
    </row>
    <row r="68" spans="2:55" ht="15.75" x14ac:dyDescent="0.25">
      <c r="B68" s="160">
        <v>65</v>
      </c>
      <c r="C68" s="162">
        <v>47</v>
      </c>
      <c r="D68" s="166">
        <v>47</v>
      </c>
      <c r="E68" s="176">
        <v>100</v>
      </c>
      <c r="F68" s="172">
        <v>48.275862068965516</v>
      </c>
      <c r="G68" s="41">
        <v>29</v>
      </c>
      <c r="H68" s="39">
        <v>14</v>
      </c>
      <c r="AB68" s="162">
        <v>73.148295003965103</v>
      </c>
      <c r="AC68" s="58">
        <v>47</v>
      </c>
      <c r="AD68" s="166">
        <v>47</v>
      </c>
      <c r="AE68" s="373">
        <v>100</v>
      </c>
      <c r="AG68" s="94">
        <v>22.989233692210259</v>
      </c>
      <c r="AH68" s="27">
        <v>29</v>
      </c>
      <c r="AI68" s="186">
        <v>14</v>
      </c>
      <c r="AJ68" s="379">
        <v>48.275862068965516</v>
      </c>
      <c r="AL68" s="373">
        <v>1</v>
      </c>
      <c r="AM68" s="59">
        <v>47</v>
      </c>
      <c r="AN68" s="166">
        <v>47</v>
      </c>
      <c r="AO68" s="373">
        <v>100</v>
      </c>
      <c r="BA68" s="215">
        <v>6305</v>
      </c>
      <c r="BB68" s="162">
        <v>47</v>
      </c>
      <c r="BC68" s="60">
        <v>47</v>
      </c>
    </row>
    <row r="69" spans="2:55" ht="15.75" x14ac:dyDescent="0.25">
      <c r="B69" s="160">
        <v>66</v>
      </c>
      <c r="C69" s="162">
        <v>16</v>
      </c>
      <c r="D69" s="166">
        <v>15</v>
      </c>
      <c r="E69" s="176">
        <v>93.75</v>
      </c>
      <c r="F69" s="172">
        <v>45.833333333333329</v>
      </c>
      <c r="G69" s="41">
        <v>24</v>
      </c>
      <c r="H69" s="39">
        <v>11</v>
      </c>
      <c r="R69"/>
      <c r="S69"/>
      <c r="T69"/>
      <c r="U69"/>
      <c r="V69"/>
      <c r="W69"/>
      <c r="X69"/>
      <c r="Y69"/>
      <c r="Z69"/>
      <c r="AB69" s="162">
        <v>43.864468864468861</v>
      </c>
      <c r="AC69" s="58">
        <v>16</v>
      </c>
      <c r="AD69" s="166">
        <v>15</v>
      </c>
      <c r="AE69" s="373">
        <v>93.75</v>
      </c>
      <c r="AG69" s="94">
        <v>21.302495435179551</v>
      </c>
      <c r="AH69" s="27">
        <v>24</v>
      </c>
      <c r="AI69" s="186">
        <v>11</v>
      </c>
      <c r="AJ69" s="379">
        <v>45.833333333333329</v>
      </c>
      <c r="AL69" s="373">
        <v>1</v>
      </c>
      <c r="AM69" s="59">
        <v>16</v>
      </c>
      <c r="AN69" s="166">
        <v>15</v>
      </c>
      <c r="AO69" s="373">
        <v>93.75</v>
      </c>
      <c r="BA69" s="215">
        <v>3276</v>
      </c>
      <c r="BB69" s="162">
        <v>16</v>
      </c>
      <c r="BC69" s="60">
        <v>15</v>
      </c>
    </row>
    <row r="70" spans="2:55" ht="15.75" x14ac:dyDescent="0.25">
      <c r="B70" s="160">
        <v>67</v>
      </c>
      <c r="C70" s="162">
        <v>27</v>
      </c>
      <c r="D70" s="166">
        <v>22</v>
      </c>
      <c r="E70" s="176">
        <v>81.481481481481481</v>
      </c>
      <c r="F70" s="172">
        <v>46.666666666666664</v>
      </c>
      <c r="G70" s="41">
        <v>30</v>
      </c>
      <c r="H70" s="39">
        <v>14</v>
      </c>
      <c r="R70"/>
      <c r="S70"/>
      <c r="T70"/>
      <c r="U70"/>
      <c r="V70"/>
      <c r="W70"/>
      <c r="X70"/>
      <c r="Y70"/>
      <c r="Z70"/>
      <c r="AB70" s="162">
        <v>56.098344849750923</v>
      </c>
      <c r="AC70" s="58">
        <v>27</v>
      </c>
      <c r="AD70" s="166">
        <v>22</v>
      </c>
      <c r="AE70" s="373">
        <v>81.481481481481481</v>
      </c>
      <c r="AG70" s="94">
        <v>21.54340836012862</v>
      </c>
      <c r="AH70" s="27">
        <v>30</v>
      </c>
      <c r="AI70" s="186">
        <v>14</v>
      </c>
      <c r="AJ70" s="379">
        <v>46.666666666666664</v>
      </c>
      <c r="AL70" s="373">
        <v>1</v>
      </c>
      <c r="AM70" s="59">
        <v>27</v>
      </c>
      <c r="AN70" s="166">
        <v>22</v>
      </c>
      <c r="AO70" s="373">
        <v>81.481481481481481</v>
      </c>
      <c r="BA70" s="215">
        <v>6223</v>
      </c>
      <c r="BB70" s="162">
        <v>27</v>
      </c>
      <c r="BC70" s="60">
        <v>22</v>
      </c>
    </row>
    <row r="71" spans="2:55" ht="15.75" x14ac:dyDescent="0.25">
      <c r="B71" s="160">
        <v>68</v>
      </c>
      <c r="C71" s="162">
        <v>39</v>
      </c>
      <c r="D71" s="166">
        <v>26</v>
      </c>
      <c r="E71" s="176">
        <v>66.666666666666657</v>
      </c>
      <c r="F71" s="172">
        <v>24.137931034482758</v>
      </c>
      <c r="G71" s="41">
        <v>29</v>
      </c>
      <c r="H71" s="39">
        <v>7</v>
      </c>
      <c r="R71"/>
      <c r="S71"/>
      <c r="T71"/>
      <c r="U71"/>
      <c r="V71"/>
      <c r="W71"/>
      <c r="X71"/>
      <c r="Y71"/>
      <c r="Z71"/>
      <c r="AB71" s="162">
        <v>48.248953178530648</v>
      </c>
      <c r="AC71" s="58">
        <v>39</v>
      </c>
      <c r="AD71" s="166">
        <v>26</v>
      </c>
      <c r="AE71" s="373">
        <v>66.666666666666657</v>
      </c>
      <c r="AG71" s="94">
        <v>8.4396467124631993</v>
      </c>
      <c r="AH71" s="27">
        <v>29</v>
      </c>
      <c r="AI71" s="186">
        <v>7</v>
      </c>
      <c r="AJ71" s="379">
        <v>24.137931034482758</v>
      </c>
      <c r="AL71" s="373">
        <v>1</v>
      </c>
      <c r="AM71" s="59">
        <v>39</v>
      </c>
      <c r="AN71" s="166">
        <v>26</v>
      </c>
      <c r="AO71" s="373">
        <v>66.666666666666657</v>
      </c>
      <c r="BA71" s="215">
        <v>5254</v>
      </c>
      <c r="BB71" s="162">
        <v>39</v>
      </c>
      <c r="BC71" s="60">
        <v>26</v>
      </c>
    </row>
    <row r="72" spans="2:55" ht="15.75" x14ac:dyDescent="0.25">
      <c r="B72" s="160">
        <v>69</v>
      </c>
      <c r="C72" s="162">
        <v>43</v>
      </c>
      <c r="D72" s="166">
        <v>20</v>
      </c>
      <c r="E72" s="176">
        <v>46.511627906976742</v>
      </c>
      <c r="F72" s="172">
        <v>33.333333333333329</v>
      </c>
      <c r="G72" s="41">
        <v>30</v>
      </c>
      <c r="H72" s="39">
        <v>10</v>
      </c>
      <c r="AB72" s="162">
        <v>38.9005016722408</v>
      </c>
      <c r="AC72" s="58">
        <v>43</v>
      </c>
      <c r="AD72" s="166">
        <v>20</v>
      </c>
      <c r="AE72" s="373">
        <v>46.511627906976742</v>
      </c>
      <c r="AG72" s="94">
        <v>12.872946697955079</v>
      </c>
      <c r="AH72" s="27">
        <v>30</v>
      </c>
      <c r="AI72" s="186">
        <v>10</v>
      </c>
      <c r="AJ72" s="379">
        <v>33.333333333333329</v>
      </c>
      <c r="AL72" s="373">
        <v>1</v>
      </c>
      <c r="AM72" s="59">
        <v>43</v>
      </c>
      <c r="AN72" s="166">
        <v>20</v>
      </c>
      <c r="AO72" s="373">
        <v>46.511627906976742</v>
      </c>
      <c r="BA72" s="215">
        <v>4784</v>
      </c>
      <c r="BB72" s="162">
        <v>43</v>
      </c>
      <c r="BC72" s="60">
        <v>20</v>
      </c>
    </row>
    <row r="73" spans="2:55" ht="15.75" x14ac:dyDescent="0.25">
      <c r="B73" s="160">
        <v>70</v>
      </c>
      <c r="C73" s="162">
        <v>29</v>
      </c>
      <c r="D73" s="166">
        <v>16</v>
      </c>
      <c r="E73" s="176">
        <v>55.172413793103445</v>
      </c>
      <c r="F73" s="172">
        <v>70.370370370370367</v>
      </c>
      <c r="G73" s="41">
        <v>27</v>
      </c>
      <c r="H73" s="39">
        <v>19</v>
      </c>
      <c r="AB73" s="162">
        <v>48.855184483010063</v>
      </c>
      <c r="AC73" s="58">
        <v>29</v>
      </c>
      <c r="AD73" s="166">
        <v>16</v>
      </c>
      <c r="AE73" s="373">
        <v>55.172413793103445</v>
      </c>
      <c r="AG73" s="94">
        <v>18.568056648308417</v>
      </c>
      <c r="AH73" s="27">
        <v>27</v>
      </c>
      <c r="AI73" s="186">
        <v>19</v>
      </c>
      <c r="AJ73" s="379">
        <v>70.370370370370367</v>
      </c>
      <c r="AL73" s="373">
        <v>1</v>
      </c>
      <c r="AM73" s="59">
        <v>29</v>
      </c>
      <c r="AN73" s="166">
        <v>16</v>
      </c>
      <c r="AO73" s="373">
        <v>55.172413793103445</v>
      </c>
      <c r="BA73" s="215">
        <v>6857</v>
      </c>
      <c r="BB73" s="162">
        <v>29</v>
      </c>
      <c r="BC73" s="60">
        <v>16</v>
      </c>
    </row>
    <row r="74" spans="2:55" ht="15.75" x14ac:dyDescent="0.25">
      <c r="B74" s="160">
        <v>71</v>
      </c>
      <c r="C74" s="162">
        <v>44</v>
      </c>
      <c r="D74" s="166">
        <v>42</v>
      </c>
      <c r="E74" s="176">
        <v>95.454545454545453</v>
      </c>
      <c r="F74" s="172">
        <v>47.826086956521742</v>
      </c>
      <c r="G74" s="41">
        <v>23</v>
      </c>
      <c r="H74" s="39">
        <v>11</v>
      </c>
      <c r="AB74" s="162">
        <v>63.6897001303781</v>
      </c>
      <c r="AC74" s="58">
        <v>44</v>
      </c>
      <c r="AD74" s="166">
        <v>42</v>
      </c>
      <c r="AE74" s="373">
        <v>95.454545454545453</v>
      </c>
      <c r="AG74" s="94">
        <v>12.196914033798677</v>
      </c>
      <c r="AH74" s="27">
        <v>23</v>
      </c>
      <c r="AI74" s="186">
        <v>11</v>
      </c>
      <c r="AJ74" s="379">
        <v>47.826086956521742</v>
      </c>
      <c r="AL74" s="373">
        <v>1</v>
      </c>
      <c r="AM74" s="59">
        <v>44</v>
      </c>
      <c r="AN74" s="166">
        <v>42</v>
      </c>
      <c r="AO74" s="373">
        <v>95.454545454545453</v>
      </c>
      <c r="BA74" s="215">
        <v>6136</v>
      </c>
      <c r="BB74" s="162">
        <v>44</v>
      </c>
      <c r="BC74" s="60">
        <v>42</v>
      </c>
    </row>
    <row r="75" spans="2:55" ht="15.75" x14ac:dyDescent="0.25">
      <c r="B75" s="160">
        <v>72</v>
      </c>
      <c r="C75" s="162">
        <v>26</v>
      </c>
      <c r="D75" s="166">
        <v>10</v>
      </c>
      <c r="E75" s="176">
        <v>38.461538461538467</v>
      </c>
      <c r="F75" s="172">
        <v>37.037037037037038</v>
      </c>
      <c r="G75" s="41">
        <v>27</v>
      </c>
      <c r="H75" s="39">
        <v>10</v>
      </c>
      <c r="AB75" s="162">
        <v>48.513388734995381</v>
      </c>
      <c r="AC75" s="58">
        <v>26</v>
      </c>
      <c r="AD75" s="166">
        <v>10</v>
      </c>
      <c r="AE75" s="373">
        <v>38.461538461538467</v>
      </c>
      <c r="AG75" s="94">
        <v>18.116927260367095</v>
      </c>
      <c r="AH75" s="27">
        <v>27</v>
      </c>
      <c r="AI75" s="186">
        <v>10</v>
      </c>
      <c r="AJ75" s="379">
        <v>37.037037037037038</v>
      </c>
      <c r="AL75" s="373">
        <v>1</v>
      </c>
      <c r="AM75" s="59">
        <v>26</v>
      </c>
      <c r="AN75" s="166">
        <v>10</v>
      </c>
      <c r="AO75" s="373">
        <v>38.461538461538467</v>
      </c>
      <c r="BA75" s="215">
        <v>5415</v>
      </c>
      <c r="BB75" s="162">
        <v>26</v>
      </c>
      <c r="BC75" s="60">
        <v>10</v>
      </c>
    </row>
    <row r="76" spans="2:55" ht="15.75" x14ac:dyDescent="0.25">
      <c r="B76" s="160">
        <v>73</v>
      </c>
      <c r="C76" s="162">
        <v>51</v>
      </c>
      <c r="D76" s="166">
        <v>32</v>
      </c>
      <c r="E76" s="176">
        <v>62.745098039215684</v>
      </c>
      <c r="F76" s="172">
        <v>56.666666666666664</v>
      </c>
      <c r="G76" s="41">
        <v>30</v>
      </c>
      <c r="H76" s="39">
        <v>17</v>
      </c>
      <c r="AB76" s="162">
        <v>51.479157328552219</v>
      </c>
      <c r="AC76" s="58">
        <v>51</v>
      </c>
      <c r="AD76" s="166">
        <v>32</v>
      </c>
      <c r="AE76" s="373">
        <v>62.745098039215684</v>
      </c>
      <c r="AG76" s="94">
        <v>17.501739735560196</v>
      </c>
      <c r="AH76" s="27">
        <v>30</v>
      </c>
      <c r="AI76" s="186">
        <v>17</v>
      </c>
      <c r="AJ76" s="379">
        <v>56.666666666666664</v>
      </c>
      <c r="AL76" s="373">
        <v>1</v>
      </c>
      <c r="AM76" s="59">
        <v>51</v>
      </c>
      <c r="AN76" s="166">
        <v>32</v>
      </c>
      <c r="AO76" s="373">
        <v>62.745098039215684</v>
      </c>
      <c r="BA76" s="215">
        <v>4462</v>
      </c>
      <c r="BB76" s="162">
        <v>51</v>
      </c>
      <c r="BC76" s="60">
        <v>32</v>
      </c>
    </row>
    <row r="77" spans="2:55" ht="15.75" x14ac:dyDescent="0.25">
      <c r="B77" s="160">
        <v>74</v>
      </c>
      <c r="C77" s="162">
        <v>9</v>
      </c>
      <c r="D77" s="166">
        <v>7</v>
      </c>
      <c r="E77" s="176">
        <v>77.777777777777786</v>
      </c>
      <c r="F77" s="172">
        <v>36.666666666666664</v>
      </c>
      <c r="G77" s="41">
        <v>30</v>
      </c>
      <c r="H77" s="39">
        <v>11</v>
      </c>
      <c r="AB77" s="162">
        <v>32.378759533745857</v>
      </c>
      <c r="AC77" s="58">
        <v>9</v>
      </c>
      <c r="AD77" s="166">
        <v>7</v>
      </c>
      <c r="AE77" s="373">
        <v>77.777777777777786</v>
      </c>
      <c r="AG77" s="94">
        <v>9.4662638469284985</v>
      </c>
      <c r="AH77" s="27">
        <v>30</v>
      </c>
      <c r="AI77" s="186">
        <v>11</v>
      </c>
      <c r="AJ77" s="379">
        <v>36.666666666666664</v>
      </c>
      <c r="AL77" s="373">
        <v>1</v>
      </c>
      <c r="AM77" s="59">
        <v>9</v>
      </c>
      <c r="AN77" s="166">
        <v>7</v>
      </c>
      <c r="AO77" s="373">
        <v>77.777777777777786</v>
      </c>
      <c r="BA77" s="215">
        <v>6949</v>
      </c>
      <c r="BB77" s="162">
        <v>9</v>
      </c>
      <c r="BC77" s="60">
        <v>7</v>
      </c>
    </row>
    <row r="78" spans="2:55" ht="15.75" x14ac:dyDescent="0.25">
      <c r="B78" s="160">
        <v>75</v>
      </c>
      <c r="C78" s="162">
        <v>23</v>
      </c>
      <c r="D78" s="166">
        <v>14</v>
      </c>
      <c r="E78" s="176">
        <v>60.869565217391312</v>
      </c>
      <c r="F78" s="172">
        <v>33.333333333333329</v>
      </c>
      <c r="G78" s="41">
        <v>30</v>
      </c>
      <c r="H78" s="39">
        <v>10</v>
      </c>
      <c r="AB78" s="162">
        <v>35.695475221450799</v>
      </c>
      <c r="AC78" s="58">
        <v>23</v>
      </c>
      <c r="AD78" s="166">
        <v>14</v>
      </c>
      <c r="AE78" s="373">
        <v>60.869565217391312</v>
      </c>
      <c r="AG78" s="94">
        <v>15.205421431596781</v>
      </c>
      <c r="AH78" s="27">
        <v>30</v>
      </c>
      <c r="AI78" s="186">
        <v>10</v>
      </c>
      <c r="AJ78" s="379">
        <v>33.333333333333329</v>
      </c>
      <c r="AL78" s="373">
        <v>1</v>
      </c>
      <c r="AM78" s="59">
        <v>23</v>
      </c>
      <c r="AN78" s="166">
        <v>14</v>
      </c>
      <c r="AO78" s="373">
        <v>60.869565217391312</v>
      </c>
      <c r="BA78" s="215">
        <v>4177</v>
      </c>
      <c r="BB78" s="162">
        <v>23</v>
      </c>
      <c r="BC78" s="60">
        <v>14</v>
      </c>
    </row>
    <row r="79" spans="2:55" ht="15.75" x14ac:dyDescent="0.25">
      <c r="B79" s="160">
        <v>76</v>
      </c>
      <c r="C79" s="162">
        <v>19</v>
      </c>
      <c r="D79" s="166">
        <v>7</v>
      </c>
      <c r="E79" s="176">
        <v>36.84210526315789</v>
      </c>
      <c r="F79" s="172">
        <v>56.666666666666664</v>
      </c>
      <c r="G79" s="41">
        <v>30</v>
      </c>
      <c r="H79" s="39">
        <v>17</v>
      </c>
      <c r="AB79" s="162">
        <v>47.826974086921034</v>
      </c>
      <c r="AC79" s="58">
        <v>19</v>
      </c>
      <c r="AD79" s="166">
        <v>7</v>
      </c>
      <c r="AE79" s="373">
        <v>36.84210526315789</v>
      </c>
      <c r="AG79" s="94">
        <v>7.0690230076692231</v>
      </c>
      <c r="AH79" s="27">
        <v>30</v>
      </c>
      <c r="AI79" s="186">
        <v>17</v>
      </c>
      <c r="AJ79" s="379">
        <v>56.666666666666664</v>
      </c>
      <c r="AL79" s="373">
        <v>1</v>
      </c>
      <c r="AM79" s="59">
        <v>19</v>
      </c>
      <c r="AN79" s="166">
        <v>7</v>
      </c>
      <c r="AO79" s="373">
        <v>36.84210526315789</v>
      </c>
      <c r="BA79" s="215">
        <v>4901</v>
      </c>
      <c r="BB79" s="162">
        <v>19</v>
      </c>
      <c r="BC79" s="60">
        <v>7</v>
      </c>
    </row>
    <row r="80" spans="2:55" ht="15.75" x14ac:dyDescent="0.25">
      <c r="B80" s="160">
        <v>77</v>
      </c>
      <c r="C80" s="162">
        <v>9</v>
      </c>
      <c r="D80" s="166">
        <v>9</v>
      </c>
      <c r="E80" s="176">
        <v>100</v>
      </c>
      <c r="F80" s="172">
        <v>40</v>
      </c>
      <c r="G80" s="41">
        <v>30</v>
      </c>
      <c r="H80" s="39">
        <v>12</v>
      </c>
      <c r="AB80" s="162">
        <v>53.107596346625087</v>
      </c>
      <c r="AC80" s="58">
        <v>9</v>
      </c>
      <c r="AD80" s="166">
        <v>9</v>
      </c>
      <c r="AE80" s="373">
        <v>100</v>
      </c>
      <c r="AG80" s="94">
        <v>12.655906089508436</v>
      </c>
      <c r="AH80" s="27">
        <v>30</v>
      </c>
      <c r="AI80" s="186">
        <v>12</v>
      </c>
      <c r="AJ80" s="379">
        <v>40</v>
      </c>
      <c r="AL80" s="373">
        <v>1</v>
      </c>
      <c r="AM80" s="59">
        <v>9</v>
      </c>
      <c r="AN80" s="166">
        <v>9</v>
      </c>
      <c r="AO80" s="373">
        <v>100</v>
      </c>
      <c r="BA80" s="215">
        <v>4489</v>
      </c>
      <c r="BB80" s="162">
        <v>9</v>
      </c>
      <c r="BC80" s="60">
        <v>9</v>
      </c>
    </row>
    <row r="81" spans="2:55" ht="15.75" x14ac:dyDescent="0.25">
      <c r="B81" s="160">
        <v>78</v>
      </c>
      <c r="C81" s="162">
        <v>40</v>
      </c>
      <c r="D81" s="166">
        <v>35</v>
      </c>
      <c r="E81" s="176">
        <v>87.5</v>
      </c>
      <c r="F81" s="172">
        <v>70</v>
      </c>
      <c r="G81" s="41">
        <v>30</v>
      </c>
      <c r="H81" s="39">
        <v>21</v>
      </c>
      <c r="AB81" s="162">
        <v>43.898753305629015</v>
      </c>
      <c r="AC81" s="58">
        <v>40</v>
      </c>
      <c r="AD81" s="166">
        <v>35</v>
      </c>
      <c r="AE81" s="373">
        <v>87.5</v>
      </c>
      <c r="AG81" s="94">
        <v>16.46039603960396</v>
      </c>
      <c r="AH81" s="27">
        <v>30</v>
      </c>
      <c r="AI81" s="186">
        <v>21</v>
      </c>
      <c r="AJ81" s="379">
        <v>70</v>
      </c>
      <c r="AL81" s="373">
        <v>1</v>
      </c>
      <c r="AM81" s="59">
        <v>40</v>
      </c>
      <c r="AN81" s="166">
        <v>35</v>
      </c>
      <c r="AO81" s="373">
        <v>87.5</v>
      </c>
      <c r="BA81" s="215">
        <v>5294</v>
      </c>
      <c r="BB81" s="162">
        <v>40</v>
      </c>
      <c r="BC81" s="60">
        <v>35</v>
      </c>
    </row>
    <row r="82" spans="2:55" ht="15.75" x14ac:dyDescent="0.25">
      <c r="B82" s="160">
        <v>79</v>
      </c>
      <c r="C82" s="162">
        <v>48</v>
      </c>
      <c r="D82" s="166">
        <v>38</v>
      </c>
      <c r="E82" s="176">
        <v>79.166666666666657</v>
      </c>
      <c r="F82" s="172">
        <v>53.333333333333336</v>
      </c>
      <c r="G82" s="41">
        <v>30</v>
      </c>
      <c r="H82" s="39">
        <v>16</v>
      </c>
      <c r="AB82" s="162">
        <v>54.392553886348793</v>
      </c>
      <c r="AC82" s="58">
        <v>48</v>
      </c>
      <c r="AD82" s="166">
        <v>38</v>
      </c>
      <c r="AE82" s="373">
        <v>79.166666666666657</v>
      </c>
      <c r="AG82" s="94">
        <v>14.741588622962192</v>
      </c>
      <c r="AH82" s="27">
        <v>30</v>
      </c>
      <c r="AI82" s="186">
        <v>16</v>
      </c>
      <c r="AJ82" s="379">
        <v>53.333333333333336</v>
      </c>
      <c r="AL82" s="373">
        <v>1</v>
      </c>
      <c r="AM82" s="59">
        <v>48</v>
      </c>
      <c r="AN82" s="166">
        <v>38</v>
      </c>
      <c r="AO82" s="373">
        <v>79.166666666666657</v>
      </c>
      <c r="BA82" s="215">
        <v>6124</v>
      </c>
      <c r="BB82" s="162">
        <v>48</v>
      </c>
      <c r="BC82" s="60">
        <v>38</v>
      </c>
    </row>
    <row r="83" spans="2:55" ht="15.75" x14ac:dyDescent="0.25">
      <c r="B83" s="160">
        <v>80</v>
      </c>
      <c r="C83" s="162">
        <v>22</v>
      </c>
      <c r="D83" s="166">
        <v>15</v>
      </c>
      <c r="E83" s="176">
        <v>68.181818181818173</v>
      </c>
      <c r="F83" s="172">
        <v>33.333333333333329</v>
      </c>
      <c r="G83" s="41">
        <v>36</v>
      </c>
      <c r="H83" s="39">
        <v>12</v>
      </c>
      <c r="AB83" s="162">
        <v>35.839870164998651</v>
      </c>
      <c r="AC83" s="58">
        <v>22</v>
      </c>
      <c r="AD83" s="166">
        <v>15</v>
      </c>
      <c r="AE83" s="373">
        <v>68.181818181818173</v>
      </c>
      <c r="AG83" s="94">
        <v>16.630535769588111</v>
      </c>
      <c r="AH83" s="27">
        <v>36</v>
      </c>
      <c r="AI83" s="186">
        <v>12</v>
      </c>
      <c r="AJ83" s="379">
        <v>33.333333333333329</v>
      </c>
      <c r="AL83" s="373">
        <v>1</v>
      </c>
      <c r="AM83" s="59">
        <v>22</v>
      </c>
      <c r="AN83" s="166">
        <v>15</v>
      </c>
      <c r="AO83" s="373">
        <v>68.181818181818173</v>
      </c>
      <c r="BA83" s="215">
        <v>3697</v>
      </c>
      <c r="BB83" s="162">
        <v>22</v>
      </c>
      <c r="BC83" s="60">
        <v>15</v>
      </c>
    </row>
    <row r="84" spans="2:55" ht="15.75" x14ac:dyDescent="0.25">
      <c r="B84" s="160">
        <v>81</v>
      </c>
      <c r="C84" s="162">
        <v>74</v>
      </c>
      <c r="D84" s="166">
        <v>65</v>
      </c>
      <c r="E84" s="176">
        <v>87.837837837837839</v>
      </c>
      <c r="F84" s="172">
        <v>37.5</v>
      </c>
      <c r="G84" s="41">
        <v>24</v>
      </c>
      <c r="H84" s="39">
        <v>9</v>
      </c>
      <c r="AB84" s="162">
        <v>57.048777765375604</v>
      </c>
      <c r="AC84" s="58">
        <v>74</v>
      </c>
      <c r="AD84" s="166">
        <v>65</v>
      </c>
      <c r="AE84" s="373">
        <v>87.837837837837839</v>
      </c>
      <c r="AG84" s="94">
        <v>10.95890410958904</v>
      </c>
      <c r="AH84" s="27">
        <v>24</v>
      </c>
      <c r="AI84" s="186">
        <v>9</v>
      </c>
      <c r="AJ84" s="379">
        <v>37.5</v>
      </c>
      <c r="AL84" s="373">
        <v>1</v>
      </c>
      <c r="AM84" s="59">
        <v>74</v>
      </c>
      <c r="AN84" s="166">
        <v>65</v>
      </c>
      <c r="AO84" s="373">
        <v>87.837837837837839</v>
      </c>
      <c r="BA84" s="215">
        <v>8959</v>
      </c>
      <c r="BB84" s="162">
        <v>74</v>
      </c>
      <c r="BC84" s="60">
        <v>65</v>
      </c>
    </row>
    <row r="85" spans="2:55" ht="15.75" x14ac:dyDescent="0.25">
      <c r="B85" s="160">
        <v>82</v>
      </c>
      <c r="C85" s="162">
        <v>38</v>
      </c>
      <c r="D85" s="166">
        <v>19</v>
      </c>
      <c r="E85" s="176">
        <v>50</v>
      </c>
      <c r="F85" s="172">
        <v>53.846153846153847</v>
      </c>
      <c r="G85" s="41">
        <v>26</v>
      </c>
      <c r="H85" s="39">
        <v>14</v>
      </c>
      <c r="AB85" s="162">
        <v>23.474258438458918</v>
      </c>
      <c r="AC85" s="58">
        <v>38</v>
      </c>
      <c r="AD85" s="166">
        <v>19</v>
      </c>
      <c r="AE85" s="373">
        <v>50</v>
      </c>
      <c r="AG85" s="94">
        <v>18.103448275862068</v>
      </c>
      <c r="AH85" s="27">
        <v>26</v>
      </c>
      <c r="AI85" s="186">
        <v>14</v>
      </c>
      <c r="AJ85" s="379">
        <v>53.846153846153847</v>
      </c>
      <c r="AL85" s="373">
        <v>1</v>
      </c>
      <c r="AM85" s="59">
        <v>38</v>
      </c>
      <c r="AN85" s="166">
        <v>19</v>
      </c>
      <c r="AO85" s="373">
        <v>50</v>
      </c>
      <c r="BA85" s="215">
        <v>5866</v>
      </c>
      <c r="BB85" s="162">
        <v>38</v>
      </c>
      <c r="BC85" s="60">
        <v>19</v>
      </c>
    </row>
    <row r="86" spans="2:55" ht="15.75" x14ac:dyDescent="0.25">
      <c r="B86" s="160">
        <v>83</v>
      </c>
      <c r="C86" s="162">
        <v>18</v>
      </c>
      <c r="D86" s="166">
        <v>6</v>
      </c>
      <c r="E86" s="176">
        <v>33.333333333333329</v>
      </c>
      <c r="F86" s="172">
        <v>21.212121212121211</v>
      </c>
      <c r="G86" s="41">
        <v>33</v>
      </c>
      <c r="H86" s="39">
        <v>7</v>
      </c>
      <c r="AB86" s="162">
        <v>36.96072118480361</v>
      </c>
      <c r="AC86" s="58">
        <v>18</v>
      </c>
      <c r="AD86" s="166">
        <v>6</v>
      </c>
      <c r="AE86" s="373">
        <v>33.333333333333329</v>
      </c>
      <c r="AG86" s="94">
        <v>8.7953456536618742</v>
      </c>
      <c r="AH86" s="27">
        <v>33</v>
      </c>
      <c r="AI86" s="186">
        <v>7</v>
      </c>
      <c r="AJ86" s="379">
        <v>21.212121212121211</v>
      </c>
      <c r="AL86" s="373">
        <v>1</v>
      </c>
      <c r="AM86" s="59">
        <v>18</v>
      </c>
      <c r="AN86" s="166">
        <v>6</v>
      </c>
      <c r="AO86" s="373">
        <v>33.333333333333329</v>
      </c>
      <c r="BA86" s="215">
        <v>4659</v>
      </c>
      <c r="BB86" s="162">
        <v>18</v>
      </c>
      <c r="BC86" s="60">
        <v>6</v>
      </c>
    </row>
    <row r="87" spans="2:55" ht="15.75" x14ac:dyDescent="0.25">
      <c r="B87" s="160">
        <v>84</v>
      </c>
      <c r="C87" s="162">
        <v>25</v>
      </c>
      <c r="D87" s="166">
        <v>22</v>
      </c>
      <c r="E87" s="176">
        <v>88</v>
      </c>
      <c r="F87" s="172">
        <v>45.454545454545453</v>
      </c>
      <c r="G87" s="41">
        <v>11</v>
      </c>
      <c r="H87" s="39">
        <v>5</v>
      </c>
      <c r="AB87" s="162">
        <v>50.307377049180324</v>
      </c>
      <c r="AC87" s="58">
        <v>25</v>
      </c>
      <c r="AD87" s="166">
        <v>22</v>
      </c>
      <c r="AE87" s="373">
        <v>88</v>
      </c>
      <c r="AG87" s="94">
        <v>13.668744434550312</v>
      </c>
      <c r="AH87" s="27">
        <v>11</v>
      </c>
      <c r="AI87" s="186">
        <v>5</v>
      </c>
      <c r="AJ87" s="379">
        <v>45.454545454545453</v>
      </c>
      <c r="AL87" s="373">
        <v>1</v>
      </c>
      <c r="AM87" s="59">
        <v>25</v>
      </c>
      <c r="AN87" s="166">
        <v>22</v>
      </c>
      <c r="AO87" s="373">
        <v>88</v>
      </c>
      <c r="BA87" s="215">
        <v>5856</v>
      </c>
      <c r="BB87" s="162">
        <v>25</v>
      </c>
      <c r="BC87" s="60">
        <v>22</v>
      </c>
    </row>
    <row r="88" spans="2:55" ht="15.75" x14ac:dyDescent="0.25">
      <c r="B88" s="160">
        <v>85</v>
      </c>
      <c r="C88" s="162">
        <v>6</v>
      </c>
      <c r="D88" s="166">
        <v>6</v>
      </c>
      <c r="E88" s="176">
        <v>100</v>
      </c>
      <c r="F88" s="172">
        <v>86.666666666666671</v>
      </c>
      <c r="G88" s="41">
        <v>30</v>
      </c>
      <c r="H88" s="39">
        <v>26</v>
      </c>
      <c r="AB88" s="162">
        <v>37.904191616766468</v>
      </c>
      <c r="AC88" s="58">
        <v>6</v>
      </c>
      <c r="AD88" s="166">
        <v>6</v>
      </c>
      <c r="AE88" s="373">
        <v>100</v>
      </c>
      <c r="AG88" s="94">
        <v>34.649555774925958</v>
      </c>
      <c r="AH88" s="27">
        <v>30</v>
      </c>
      <c r="AI88" s="186">
        <v>26</v>
      </c>
      <c r="AJ88" s="379">
        <v>86.666666666666671</v>
      </c>
      <c r="AL88" s="373">
        <v>1</v>
      </c>
      <c r="AM88" s="59">
        <v>6</v>
      </c>
      <c r="AN88" s="166">
        <v>6</v>
      </c>
      <c r="AO88" s="373">
        <v>100</v>
      </c>
      <c r="BA88" s="215">
        <v>3340</v>
      </c>
      <c r="BB88" s="162">
        <v>6</v>
      </c>
      <c r="BC88" s="60">
        <v>6</v>
      </c>
    </row>
    <row r="89" spans="2:55" ht="15.75" x14ac:dyDescent="0.25">
      <c r="B89" s="160">
        <v>86</v>
      </c>
      <c r="C89" s="162">
        <v>37</v>
      </c>
      <c r="D89" s="166">
        <v>37</v>
      </c>
      <c r="E89" s="176">
        <v>100</v>
      </c>
      <c r="F89" s="172">
        <v>62.5</v>
      </c>
      <c r="G89" s="41">
        <v>32</v>
      </c>
      <c r="H89" s="39">
        <v>20</v>
      </c>
      <c r="AB89" s="162">
        <v>72.768107804604156</v>
      </c>
      <c r="AC89" s="58">
        <v>37</v>
      </c>
      <c r="AD89" s="166">
        <v>37</v>
      </c>
      <c r="AE89" s="373">
        <v>100</v>
      </c>
      <c r="AG89" s="94">
        <v>10.78600114744693</v>
      </c>
      <c r="AH89" s="27">
        <v>32</v>
      </c>
      <c r="AI89" s="186">
        <v>20</v>
      </c>
      <c r="AJ89" s="379">
        <v>62.5</v>
      </c>
      <c r="AL89" s="373">
        <v>1</v>
      </c>
      <c r="AM89" s="59">
        <v>37</v>
      </c>
      <c r="AN89" s="166">
        <v>37</v>
      </c>
      <c r="AO89" s="373">
        <v>100</v>
      </c>
      <c r="BA89" s="215">
        <v>7124</v>
      </c>
      <c r="BB89" s="162">
        <v>37</v>
      </c>
      <c r="BC89" s="60">
        <v>37</v>
      </c>
    </row>
    <row r="90" spans="2:55" ht="15.75" x14ac:dyDescent="0.25">
      <c r="B90" s="160">
        <v>87</v>
      </c>
      <c r="C90" s="162">
        <v>29</v>
      </c>
      <c r="D90" s="166">
        <v>12</v>
      </c>
      <c r="E90" s="176">
        <v>41.379310344827587</v>
      </c>
      <c r="F90" s="172">
        <v>66.666666666666657</v>
      </c>
      <c r="G90" s="41">
        <v>30</v>
      </c>
      <c r="H90" s="39">
        <v>20</v>
      </c>
      <c r="AB90" s="162">
        <v>23.339011925042588</v>
      </c>
      <c r="AC90" s="58">
        <v>29</v>
      </c>
      <c r="AD90" s="166">
        <v>12</v>
      </c>
      <c r="AE90" s="373">
        <v>41.379310344827587</v>
      </c>
      <c r="AG90" s="94">
        <v>14.877521613832853</v>
      </c>
      <c r="AH90" s="27">
        <v>30</v>
      </c>
      <c r="AI90" s="186">
        <v>20</v>
      </c>
      <c r="AJ90" s="379">
        <v>66.666666666666657</v>
      </c>
      <c r="AL90" s="373">
        <v>1</v>
      </c>
      <c r="AM90" s="59">
        <v>29</v>
      </c>
      <c r="AN90" s="166">
        <v>12</v>
      </c>
      <c r="AO90" s="373">
        <v>41.379310344827587</v>
      </c>
      <c r="BA90" s="215">
        <v>5870</v>
      </c>
      <c r="BB90" s="162">
        <v>29</v>
      </c>
      <c r="BC90" s="60">
        <v>12</v>
      </c>
    </row>
    <row r="91" spans="2:55" ht="15.75" x14ac:dyDescent="0.25">
      <c r="B91" s="160">
        <v>88</v>
      </c>
      <c r="C91" s="162">
        <v>13</v>
      </c>
      <c r="D91" s="166">
        <v>10</v>
      </c>
      <c r="E91" s="176">
        <v>76.923076923076934</v>
      </c>
      <c r="F91" s="172">
        <v>51.724137931034484</v>
      </c>
      <c r="G91" s="41">
        <v>29</v>
      </c>
      <c r="H91" s="39">
        <v>15</v>
      </c>
      <c r="AB91" s="162">
        <v>56.642286103078753</v>
      </c>
      <c r="AC91" s="58">
        <v>13</v>
      </c>
      <c r="AD91" s="166">
        <v>10</v>
      </c>
      <c r="AE91" s="373">
        <v>76.923076923076934</v>
      </c>
      <c r="AG91" s="94">
        <v>14.281481481481482</v>
      </c>
      <c r="AH91" s="27">
        <v>29</v>
      </c>
      <c r="AI91" s="186">
        <v>15</v>
      </c>
      <c r="AJ91" s="379">
        <v>51.724137931034484</v>
      </c>
      <c r="AL91" s="373">
        <v>1</v>
      </c>
      <c r="AM91" s="59">
        <v>13</v>
      </c>
      <c r="AN91" s="166">
        <v>10</v>
      </c>
      <c r="AO91" s="373">
        <v>76.923076923076934</v>
      </c>
      <c r="BA91" s="215">
        <v>5879</v>
      </c>
      <c r="BB91" s="162">
        <v>13</v>
      </c>
      <c r="BC91" s="60">
        <v>10</v>
      </c>
    </row>
    <row r="92" spans="2:55" ht="15.75" x14ac:dyDescent="0.25">
      <c r="B92" s="160">
        <v>89</v>
      </c>
      <c r="C92" s="162">
        <v>48</v>
      </c>
      <c r="D92" s="166">
        <v>43</v>
      </c>
      <c r="E92" s="176">
        <v>89.583333333333343</v>
      </c>
      <c r="F92" s="172">
        <v>23.333333333333332</v>
      </c>
      <c r="G92" s="41">
        <v>30</v>
      </c>
      <c r="H92" s="39">
        <v>7</v>
      </c>
      <c r="AB92" s="162">
        <v>50.826676574400885</v>
      </c>
      <c r="AC92" s="58">
        <v>48</v>
      </c>
      <c r="AD92" s="166">
        <v>43</v>
      </c>
      <c r="AE92" s="373">
        <v>89.583333333333343</v>
      </c>
      <c r="AG92" s="94">
        <v>12.011076497057806</v>
      </c>
      <c r="AH92" s="27">
        <v>30</v>
      </c>
      <c r="AI92" s="186">
        <v>7</v>
      </c>
      <c r="AJ92" s="379">
        <v>23.333333333333332</v>
      </c>
      <c r="AL92" s="373">
        <v>1</v>
      </c>
      <c r="AM92" s="59">
        <v>48</v>
      </c>
      <c r="AN92" s="166">
        <v>43</v>
      </c>
      <c r="AO92" s="373">
        <v>89.583333333333343</v>
      </c>
      <c r="BA92" s="215">
        <v>5383</v>
      </c>
      <c r="BB92" s="162">
        <v>48</v>
      </c>
      <c r="BC92" s="60">
        <v>43</v>
      </c>
    </row>
    <row r="93" spans="2:55" ht="15.75" x14ac:dyDescent="0.25">
      <c r="B93" s="160">
        <v>90</v>
      </c>
      <c r="C93" s="162">
        <v>30</v>
      </c>
      <c r="D93" s="166">
        <v>11</v>
      </c>
      <c r="E93" s="176">
        <v>36.666666666666664</v>
      </c>
      <c r="F93" s="172">
        <v>25.925925925925924</v>
      </c>
      <c r="G93" s="41">
        <v>27</v>
      </c>
      <c r="H93" s="39">
        <v>7</v>
      </c>
      <c r="AB93" s="162">
        <v>36.680664597407343</v>
      </c>
      <c r="AC93" s="58">
        <v>30</v>
      </c>
      <c r="AD93" s="166">
        <v>11</v>
      </c>
      <c r="AE93" s="373">
        <v>36.666666666666664</v>
      </c>
      <c r="AG93" s="94">
        <v>11.537262238852509</v>
      </c>
      <c r="AH93" s="27">
        <v>27</v>
      </c>
      <c r="AI93" s="186">
        <v>7</v>
      </c>
      <c r="AJ93" s="379">
        <v>25.925925925925924</v>
      </c>
      <c r="AL93" s="373">
        <v>1</v>
      </c>
      <c r="AM93" s="59">
        <v>30</v>
      </c>
      <c r="AN93" s="166">
        <v>11</v>
      </c>
      <c r="AO93" s="373">
        <v>36.666666666666664</v>
      </c>
      <c r="BA93" s="215">
        <v>5477</v>
      </c>
      <c r="BB93" s="162">
        <v>30</v>
      </c>
      <c r="BC93" s="60">
        <v>11</v>
      </c>
    </row>
    <row r="94" spans="2:55" ht="15.75" x14ac:dyDescent="0.25">
      <c r="B94" s="160">
        <v>91</v>
      </c>
      <c r="C94" s="162">
        <v>23</v>
      </c>
      <c r="D94" s="166">
        <v>11</v>
      </c>
      <c r="E94" s="176">
        <v>47.826086956521742</v>
      </c>
      <c r="F94" s="172">
        <v>34.615384615384613</v>
      </c>
      <c r="G94" s="41">
        <v>26</v>
      </c>
      <c r="H94" s="39">
        <v>9</v>
      </c>
      <c r="AB94" s="162">
        <v>42.18844984802432</v>
      </c>
      <c r="AC94" s="58">
        <v>23</v>
      </c>
      <c r="AD94" s="166">
        <v>11</v>
      </c>
      <c r="AE94" s="373">
        <v>47.826086956521742</v>
      </c>
      <c r="AG94" s="94">
        <v>11.487018095987411</v>
      </c>
      <c r="AH94" s="27">
        <v>26</v>
      </c>
      <c r="AI94" s="186">
        <v>9</v>
      </c>
      <c r="AJ94" s="379">
        <v>34.615384615384613</v>
      </c>
      <c r="AL94" s="373">
        <v>1</v>
      </c>
      <c r="AM94" s="59">
        <v>23</v>
      </c>
      <c r="AN94" s="166">
        <v>11</v>
      </c>
      <c r="AO94" s="373">
        <v>47.826086956521742</v>
      </c>
      <c r="BA94" s="215">
        <v>8225</v>
      </c>
      <c r="BB94" s="162">
        <v>23</v>
      </c>
      <c r="BC94" s="60">
        <v>11</v>
      </c>
    </row>
    <row r="95" spans="2:55" ht="15.75" x14ac:dyDescent="0.25">
      <c r="B95" s="160">
        <v>92</v>
      </c>
      <c r="C95" s="162">
        <v>32</v>
      </c>
      <c r="D95" s="166">
        <v>15</v>
      </c>
      <c r="E95" s="176">
        <v>46.875</v>
      </c>
      <c r="F95" s="172">
        <v>31.372549019607842</v>
      </c>
      <c r="G95" s="41">
        <v>51</v>
      </c>
      <c r="H95" s="39">
        <v>16</v>
      </c>
      <c r="AB95" s="162">
        <v>40.573620752648885</v>
      </c>
      <c r="AC95" s="58">
        <v>32</v>
      </c>
      <c r="AD95" s="166">
        <v>15</v>
      </c>
      <c r="AE95" s="373">
        <v>46.875</v>
      </c>
      <c r="AG95" s="94">
        <v>17.395223073456513</v>
      </c>
      <c r="AH95" s="27">
        <v>51</v>
      </c>
      <c r="AI95" s="186">
        <v>16</v>
      </c>
      <c r="AJ95" s="379">
        <v>31.372549019607842</v>
      </c>
      <c r="AL95" s="373">
        <v>1</v>
      </c>
      <c r="AM95" s="59">
        <v>32</v>
      </c>
      <c r="AN95" s="166">
        <v>15</v>
      </c>
      <c r="AO95" s="373">
        <v>46.875</v>
      </c>
      <c r="BA95" s="215">
        <v>5474</v>
      </c>
      <c r="BB95" s="162">
        <v>32</v>
      </c>
      <c r="BC95" s="60">
        <v>15</v>
      </c>
    </row>
    <row r="96" spans="2:55" ht="15.75" x14ac:dyDescent="0.25">
      <c r="B96" s="160">
        <v>93</v>
      </c>
      <c r="C96" s="162">
        <v>34</v>
      </c>
      <c r="D96" s="166">
        <v>22</v>
      </c>
      <c r="E96" s="176">
        <v>64.705882352941174</v>
      </c>
      <c r="F96" s="172">
        <v>64</v>
      </c>
      <c r="G96" s="41">
        <v>25</v>
      </c>
      <c r="H96" s="39">
        <v>16</v>
      </c>
      <c r="AB96" s="162">
        <v>40.466628418435647</v>
      </c>
      <c r="AC96" s="58">
        <v>34</v>
      </c>
      <c r="AD96" s="166">
        <v>22</v>
      </c>
      <c r="AE96" s="373">
        <v>64.705882352941174</v>
      </c>
      <c r="AG96" s="94">
        <v>17.296737441740031</v>
      </c>
      <c r="AH96" s="27">
        <v>25</v>
      </c>
      <c r="AI96" s="186">
        <v>16</v>
      </c>
      <c r="AJ96" s="379">
        <v>64</v>
      </c>
      <c r="AL96" s="373">
        <v>1</v>
      </c>
      <c r="AM96" s="59">
        <v>34</v>
      </c>
      <c r="AN96" s="166">
        <v>22</v>
      </c>
      <c r="AO96" s="373">
        <v>64.705882352941174</v>
      </c>
      <c r="BA96" s="215">
        <v>5229</v>
      </c>
      <c r="BB96" s="162">
        <v>34</v>
      </c>
      <c r="BC96" s="60">
        <v>22</v>
      </c>
    </row>
    <row r="97" spans="2:55" ht="15.75" x14ac:dyDescent="0.25">
      <c r="B97" s="160">
        <v>94</v>
      </c>
      <c r="C97" s="162">
        <v>25</v>
      </c>
      <c r="D97" s="166">
        <v>12</v>
      </c>
      <c r="E97" s="176">
        <v>48</v>
      </c>
      <c r="F97" s="172">
        <v>28.571428571428569</v>
      </c>
      <c r="G97" s="41">
        <v>35</v>
      </c>
      <c r="H97" s="39">
        <v>10</v>
      </c>
      <c r="AB97" s="162">
        <v>33.889238514789177</v>
      </c>
      <c r="AC97" s="58">
        <v>25</v>
      </c>
      <c r="AD97" s="166">
        <v>12</v>
      </c>
      <c r="AE97" s="373">
        <v>48</v>
      </c>
      <c r="AG97" s="94">
        <v>15.323257766582705</v>
      </c>
      <c r="AH97" s="27">
        <v>35</v>
      </c>
      <c r="AI97" s="186">
        <v>10</v>
      </c>
      <c r="AJ97" s="379">
        <v>28.571428571428569</v>
      </c>
      <c r="AL97" s="373">
        <v>1</v>
      </c>
      <c r="AM97" s="59">
        <v>25</v>
      </c>
      <c r="AN97" s="166">
        <v>12</v>
      </c>
      <c r="AO97" s="373">
        <v>48</v>
      </c>
      <c r="BA97" s="215">
        <v>6356</v>
      </c>
      <c r="BB97" s="162">
        <v>25</v>
      </c>
      <c r="BC97" s="60">
        <v>12</v>
      </c>
    </row>
    <row r="98" spans="2:55" ht="15.75" x14ac:dyDescent="0.25">
      <c r="B98" s="160">
        <v>95</v>
      </c>
      <c r="C98" s="162">
        <v>39</v>
      </c>
      <c r="D98" s="166">
        <v>34</v>
      </c>
      <c r="E98" s="176">
        <v>87.179487179487182</v>
      </c>
      <c r="F98" s="172">
        <v>88.461538461538453</v>
      </c>
      <c r="G98" s="41">
        <v>26</v>
      </c>
      <c r="H98" s="39">
        <v>23</v>
      </c>
      <c r="AB98" s="162">
        <v>54.589216944801024</v>
      </c>
      <c r="AC98" s="58">
        <v>39</v>
      </c>
      <c r="AD98" s="166">
        <v>34</v>
      </c>
      <c r="AE98" s="373">
        <v>87.179487179487182</v>
      </c>
      <c r="AG98" s="94">
        <v>14.549180327868852</v>
      </c>
      <c r="AH98" s="27">
        <v>26</v>
      </c>
      <c r="AI98" s="186">
        <v>23</v>
      </c>
      <c r="AJ98" s="379">
        <v>88.461538461538453</v>
      </c>
      <c r="AL98" s="373">
        <v>1</v>
      </c>
      <c r="AM98" s="59">
        <v>39</v>
      </c>
      <c r="AN98" s="166">
        <v>34</v>
      </c>
      <c r="AO98" s="373">
        <v>87.179487179487182</v>
      </c>
      <c r="BA98" s="215">
        <v>6232</v>
      </c>
      <c r="BB98" s="162">
        <v>39</v>
      </c>
      <c r="BC98" s="60">
        <v>34</v>
      </c>
    </row>
    <row r="99" spans="2:55" ht="15.75" x14ac:dyDescent="0.25">
      <c r="B99" s="160">
        <v>96</v>
      </c>
      <c r="C99" s="162">
        <v>55</v>
      </c>
      <c r="D99" s="166">
        <v>39</v>
      </c>
      <c r="E99" s="176">
        <v>70.909090909090907</v>
      </c>
      <c r="F99" s="172">
        <v>85.294117647058826</v>
      </c>
      <c r="G99" s="41">
        <v>34</v>
      </c>
      <c r="H99" s="39">
        <v>29</v>
      </c>
      <c r="AB99" s="162">
        <v>70.261384185434821</v>
      </c>
      <c r="AC99" s="58">
        <v>55</v>
      </c>
      <c r="AD99" s="166">
        <v>39</v>
      </c>
      <c r="AE99" s="373">
        <v>70.909090909090907</v>
      </c>
      <c r="AG99" s="94">
        <v>28.941469489414693</v>
      </c>
      <c r="AH99" s="27">
        <v>34</v>
      </c>
      <c r="AI99" s="186">
        <v>29</v>
      </c>
      <c r="AJ99" s="379">
        <v>85.294117647058826</v>
      </c>
      <c r="AL99" s="373">
        <v>1</v>
      </c>
      <c r="AM99" s="59">
        <v>55</v>
      </c>
      <c r="AN99" s="166">
        <v>39</v>
      </c>
      <c r="AO99" s="373">
        <v>70.909090909090907</v>
      </c>
      <c r="BA99" s="215">
        <v>6083</v>
      </c>
      <c r="BB99" s="162">
        <v>55</v>
      </c>
      <c r="BC99" s="60">
        <v>39</v>
      </c>
    </row>
    <row r="100" spans="2:55" ht="15.75" x14ac:dyDescent="0.25">
      <c r="B100" s="160">
        <v>97</v>
      </c>
      <c r="C100" s="162">
        <v>18</v>
      </c>
      <c r="D100" s="166">
        <v>10</v>
      </c>
      <c r="E100" s="176">
        <v>55.555555555555557</v>
      </c>
      <c r="F100" s="172">
        <v>68.888888888888886</v>
      </c>
      <c r="G100" s="41">
        <v>45</v>
      </c>
      <c r="H100" s="39">
        <v>31</v>
      </c>
      <c r="AB100" s="162">
        <v>39.654320987654323</v>
      </c>
      <c r="AC100" s="58">
        <v>18</v>
      </c>
      <c r="AD100" s="166">
        <v>10</v>
      </c>
      <c r="AE100" s="373">
        <v>55.555555555555557</v>
      </c>
      <c r="AG100" s="94">
        <v>20.470505617977526</v>
      </c>
      <c r="AH100" s="27">
        <v>45</v>
      </c>
      <c r="AI100" s="186">
        <v>31</v>
      </c>
      <c r="AJ100" s="379">
        <v>68.888888888888886</v>
      </c>
      <c r="AL100" s="373">
        <v>1</v>
      </c>
      <c r="AM100" s="59">
        <v>18</v>
      </c>
      <c r="AN100" s="166">
        <v>10</v>
      </c>
      <c r="AO100" s="373">
        <v>55.555555555555557</v>
      </c>
      <c r="BA100" s="215">
        <v>4050</v>
      </c>
      <c r="BB100" s="162">
        <v>18</v>
      </c>
      <c r="BC100" s="60">
        <v>10</v>
      </c>
    </row>
    <row r="101" spans="2:55" ht="15.75" x14ac:dyDescent="0.25">
      <c r="B101" s="160">
        <v>98</v>
      </c>
      <c r="C101" s="162">
        <v>41</v>
      </c>
      <c r="D101" s="166">
        <v>39</v>
      </c>
      <c r="E101" s="176">
        <v>95.121951219512198</v>
      </c>
      <c r="F101" s="172">
        <v>20</v>
      </c>
      <c r="G101" s="41">
        <v>45</v>
      </c>
      <c r="H101" s="39">
        <v>9</v>
      </c>
      <c r="AB101" s="162">
        <v>55.915166243234282</v>
      </c>
      <c r="AC101" s="58">
        <v>41</v>
      </c>
      <c r="AD101" s="166">
        <v>39</v>
      </c>
      <c r="AE101" s="373">
        <v>95.121951219512198</v>
      </c>
      <c r="AG101" s="94">
        <v>8.5453854918344092</v>
      </c>
      <c r="AH101" s="27">
        <v>45</v>
      </c>
      <c r="AI101" s="186">
        <v>9</v>
      </c>
      <c r="AJ101" s="379">
        <v>20</v>
      </c>
      <c r="AL101" s="373">
        <v>1</v>
      </c>
      <c r="AM101" s="59">
        <v>41</v>
      </c>
      <c r="AN101" s="166">
        <v>39</v>
      </c>
      <c r="AO101" s="373">
        <v>95.121951219512198</v>
      </c>
      <c r="BA101" s="215">
        <v>9053</v>
      </c>
      <c r="BB101" s="162">
        <v>41</v>
      </c>
      <c r="BC101" s="60">
        <v>39</v>
      </c>
    </row>
    <row r="102" spans="2:55" ht="15.75" x14ac:dyDescent="0.25">
      <c r="B102" s="160">
        <v>99</v>
      </c>
      <c r="C102" s="162">
        <v>67</v>
      </c>
      <c r="D102" s="166">
        <v>67</v>
      </c>
      <c r="E102" s="176">
        <v>100</v>
      </c>
      <c r="F102" s="172">
        <v>64.102564102564102</v>
      </c>
      <c r="G102" s="41">
        <v>39</v>
      </c>
      <c r="H102" s="39">
        <v>25</v>
      </c>
      <c r="AB102" s="162">
        <v>68.851610230920585</v>
      </c>
      <c r="AC102" s="58">
        <v>67</v>
      </c>
      <c r="AD102" s="166">
        <v>67</v>
      </c>
      <c r="AE102" s="373">
        <v>100</v>
      </c>
      <c r="AG102" s="94">
        <v>15.958858659588588</v>
      </c>
      <c r="AH102" s="27">
        <v>39</v>
      </c>
      <c r="AI102" s="186">
        <v>25</v>
      </c>
      <c r="AJ102" s="379">
        <v>64.102564102564102</v>
      </c>
      <c r="AL102" s="373">
        <v>1</v>
      </c>
      <c r="AM102" s="59">
        <v>67</v>
      </c>
      <c r="AN102" s="166">
        <v>67</v>
      </c>
      <c r="AO102" s="373">
        <v>100</v>
      </c>
      <c r="BA102" s="215">
        <v>9657</v>
      </c>
      <c r="BB102" s="162">
        <v>67</v>
      </c>
      <c r="BC102" s="60">
        <v>67</v>
      </c>
    </row>
    <row r="103" spans="2:55" ht="15.75" x14ac:dyDescent="0.25">
      <c r="B103" s="160">
        <v>100</v>
      </c>
      <c r="C103" s="162">
        <v>93</v>
      </c>
      <c r="D103" s="166">
        <v>81</v>
      </c>
      <c r="E103" s="176">
        <v>87.096774193548384</v>
      </c>
      <c r="F103" s="172">
        <v>68.292682926829272</v>
      </c>
      <c r="G103" s="41">
        <v>41</v>
      </c>
      <c r="H103" s="39">
        <v>28</v>
      </c>
      <c r="AB103" s="162">
        <v>48.582885263829404</v>
      </c>
      <c r="AC103" s="58">
        <v>93</v>
      </c>
      <c r="AD103" s="166">
        <v>81</v>
      </c>
      <c r="AE103" s="373">
        <v>87.096774193548384</v>
      </c>
      <c r="AG103" s="94">
        <v>20.283400809716596</v>
      </c>
      <c r="AH103" s="27">
        <v>41</v>
      </c>
      <c r="AI103" s="186">
        <v>28</v>
      </c>
      <c r="AJ103" s="379">
        <v>68.292682926829272</v>
      </c>
      <c r="AL103" s="373">
        <v>1</v>
      </c>
      <c r="AM103" s="59">
        <v>93</v>
      </c>
      <c r="AN103" s="166">
        <v>81</v>
      </c>
      <c r="AO103" s="373">
        <v>87.096774193548384</v>
      </c>
      <c r="BA103" s="215">
        <v>10973</v>
      </c>
      <c r="BB103" s="162">
        <v>93</v>
      </c>
      <c r="BC103" s="60">
        <v>81</v>
      </c>
    </row>
    <row r="104" spans="2:55" ht="15.75" x14ac:dyDescent="0.25">
      <c r="B104" s="160">
        <v>101</v>
      </c>
      <c r="C104" s="162">
        <v>30</v>
      </c>
      <c r="D104" s="166">
        <v>22</v>
      </c>
      <c r="E104" s="176">
        <v>73.333333333333329</v>
      </c>
      <c r="F104" s="172">
        <v>55.172413793103445</v>
      </c>
      <c r="G104" s="41">
        <v>29</v>
      </c>
      <c r="H104" s="39">
        <v>16</v>
      </c>
      <c r="AB104" s="162">
        <v>38.688338688338689</v>
      </c>
      <c r="AC104" s="58">
        <v>30</v>
      </c>
      <c r="AD104" s="166">
        <v>22</v>
      </c>
      <c r="AE104" s="373">
        <v>73.333333333333329</v>
      </c>
      <c r="AG104" s="94">
        <v>24.571603427172583</v>
      </c>
      <c r="AH104" s="27">
        <v>29</v>
      </c>
      <c r="AI104" s="186">
        <v>16</v>
      </c>
      <c r="AJ104" s="379">
        <v>55.172413793103445</v>
      </c>
      <c r="AL104" s="373">
        <v>1</v>
      </c>
      <c r="AM104" s="59">
        <v>30</v>
      </c>
      <c r="AN104" s="166">
        <v>22</v>
      </c>
      <c r="AO104" s="373">
        <v>73.333333333333329</v>
      </c>
      <c r="BA104" s="215">
        <v>5291</v>
      </c>
      <c r="BB104" s="162">
        <v>30</v>
      </c>
      <c r="BC104" s="60">
        <v>22</v>
      </c>
    </row>
    <row r="105" spans="2:55" ht="15.75" x14ac:dyDescent="0.25">
      <c r="B105" s="160">
        <v>102</v>
      </c>
      <c r="C105" s="162">
        <v>38</v>
      </c>
      <c r="D105" s="166">
        <v>35</v>
      </c>
      <c r="E105" s="176">
        <v>92.10526315789474</v>
      </c>
      <c r="F105" s="172">
        <v>77.777777777777786</v>
      </c>
      <c r="G105" s="41">
        <v>27</v>
      </c>
      <c r="H105" s="39">
        <v>21</v>
      </c>
      <c r="AB105" s="162">
        <v>58.370621817620737</v>
      </c>
      <c r="AC105" s="58">
        <v>38</v>
      </c>
      <c r="AD105" s="166">
        <v>35</v>
      </c>
      <c r="AE105" s="373">
        <v>92.10526315789474</v>
      </c>
      <c r="AG105" s="94">
        <v>18.834586466165412</v>
      </c>
      <c r="AH105" s="27">
        <v>27</v>
      </c>
      <c r="AI105" s="186">
        <v>21</v>
      </c>
      <c r="AJ105" s="379">
        <v>77.777777777777786</v>
      </c>
      <c r="AL105" s="373">
        <v>1</v>
      </c>
      <c r="AM105" s="59">
        <v>38</v>
      </c>
      <c r="AN105" s="166">
        <v>35</v>
      </c>
      <c r="AO105" s="373">
        <v>92.10526315789474</v>
      </c>
      <c r="BA105" s="215">
        <v>6481</v>
      </c>
      <c r="BB105" s="162">
        <v>38</v>
      </c>
      <c r="BC105" s="60">
        <v>35</v>
      </c>
    </row>
    <row r="106" spans="2:55" ht="15.75" x14ac:dyDescent="0.25">
      <c r="B106" s="160">
        <v>103</v>
      </c>
      <c r="C106" s="162">
        <v>51</v>
      </c>
      <c r="D106" s="166">
        <v>47</v>
      </c>
      <c r="E106" s="176">
        <v>92.156862745098039</v>
      </c>
      <c r="F106" s="172">
        <v>90.476190476190482</v>
      </c>
      <c r="G106" s="41">
        <v>21</v>
      </c>
      <c r="H106" s="39">
        <v>19</v>
      </c>
      <c r="AB106" s="162">
        <v>39.279895731508638</v>
      </c>
      <c r="AC106" s="58">
        <v>51</v>
      </c>
      <c r="AD106" s="166">
        <v>47</v>
      </c>
      <c r="AE106" s="373">
        <v>92.156862745098039</v>
      </c>
      <c r="AG106" s="94">
        <v>17.482517482517483</v>
      </c>
      <c r="AH106" s="27">
        <v>21</v>
      </c>
      <c r="AI106" s="186">
        <v>19</v>
      </c>
      <c r="AJ106" s="379">
        <v>90.476190476190482</v>
      </c>
      <c r="AL106" s="373">
        <v>1</v>
      </c>
      <c r="AM106" s="59">
        <v>51</v>
      </c>
      <c r="AN106" s="166">
        <v>47</v>
      </c>
      <c r="AO106" s="373">
        <v>92.156862745098039</v>
      </c>
      <c r="BA106" s="215">
        <v>6138</v>
      </c>
      <c r="BB106" s="162">
        <v>51</v>
      </c>
      <c r="BC106" s="60">
        <v>47</v>
      </c>
    </row>
    <row r="107" spans="2:55" ht="15.75" x14ac:dyDescent="0.25">
      <c r="B107" s="160">
        <v>104</v>
      </c>
      <c r="C107" s="162">
        <v>37</v>
      </c>
      <c r="D107" s="166">
        <v>30</v>
      </c>
      <c r="E107" s="176">
        <v>81.081081081081081</v>
      </c>
      <c r="F107" s="172">
        <v>38.461538461538467</v>
      </c>
      <c r="G107" s="41">
        <v>26</v>
      </c>
      <c r="H107" s="39">
        <v>10</v>
      </c>
      <c r="AB107" s="162">
        <v>50.032894736842103</v>
      </c>
      <c r="AC107" s="58">
        <v>37</v>
      </c>
      <c r="AD107" s="166">
        <v>30</v>
      </c>
      <c r="AE107" s="373">
        <v>81.081081081081081</v>
      </c>
      <c r="AG107" s="94">
        <v>9.6043165467625897</v>
      </c>
      <c r="AH107" s="27">
        <v>26</v>
      </c>
      <c r="AI107" s="186">
        <v>10</v>
      </c>
      <c r="AJ107" s="379">
        <v>38.461538461538467</v>
      </c>
      <c r="AL107" s="373">
        <v>1</v>
      </c>
      <c r="AM107" s="59">
        <v>37</v>
      </c>
      <c r="AN107" s="166">
        <v>30</v>
      </c>
      <c r="AO107" s="373">
        <v>81.081081081081081</v>
      </c>
      <c r="BA107" s="215">
        <v>6080</v>
      </c>
      <c r="BB107" s="162">
        <v>37</v>
      </c>
      <c r="BC107" s="60">
        <v>30</v>
      </c>
    </row>
    <row r="108" spans="2:55" ht="15.75" x14ac:dyDescent="0.25">
      <c r="B108" s="160">
        <v>105</v>
      </c>
      <c r="C108" s="162">
        <v>30</v>
      </c>
      <c r="D108" s="166">
        <v>24</v>
      </c>
      <c r="E108" s="176">
        <v>80</v>
      </c>
      <c r="F108" s="172">
        <v>90.322580645161281</v>
      </c>
      <c r="G108" s="41">
        <v>31</v>
      </c>
      <c r="H108" s="39">
        <v>28</v>
      </c>
      <c r="AB108" s="162">
        <v>47.545090180360724</v>
      </c>
      <c r="AC108" s="58">
        <v>30</v>
      </c>
      <c r="AD108" s="166">
        <v>24</v>
      </c>
      <c r="AE108" s="373">
        <v>80</v>
      </c>
      <c r="AG108" s="94">
        <v>23.214285714285715</v>
      </c>
      <c r="AH108" s="27">
        <v>31</v>
      </c>
      <c r="AI108" s="186">
        <v>28</v>
      </c>
      <c r="AJ108" s="379">
        <v>90.322580645161281</v>
      </c>
      <c r="AL108" s="373">
        <v>1</v>
      </c>
      <c r="AM108" s="59">
        <v>30</v>
      </c>
      <c r="AN108" s="166">
        <v>24</v>
      </c>
      <c r="AO108" s="373">
        <v>80</v>
      </c>
      <c r="BA108" s="215">
        <v>5988</v>
      </c>
      <c r="BB108" s="162">
        <v>30</v>
      </c>
      <c r="BC108" s="60">
        <v>24</v>
      </c>
    </row>
    <row r="109" spans="2:55" ht="15.75" x14ac:dyDescent="0.25">
      <c r="B109" s="160">
        <v>106</v>
      </c>
      <c r="C109" s="162">
        <v>33</v>
      </c>
      <c r="D109" s="166">
        <v>23</v>
      </c>
      <c r="E109" s="176">
        <v>69.696969696969703</v>
      </c>
      <c r="F109" s="172">
        <v>87.719298245614027</v>
      </c>
      <c r="G109" s="41">
        <v>57</v>
      </c>
      <c r="H109" s="39">
        <v>50</v>
      </c>
      <c r="AB109" s="162">
        <v>46.968472109943413</v>
      </c>
      <c r="AC109" s="58">
        <v>33</v>
      </c>
      <c r="AD109" s="166">
        <v>23</v>
      </c>
      <c r="AE109" s="373">
        <v>69.696969696969703</v>
      </c>
      <c r="AG109" s="94">
        <v>16.923541855545484</v>
      </c>
      <c r="AH109" s="27">
        <v>57</v>
      </c>
      <c r="AI109" s="186">
        <v>50</v>
      </c>
      <c r="AJ109" s="379">
        <v>87.719298245614027</v>
      </c>
      <c r="AL109" s="373">
        <v>1</v>
      </c>
      <c r="AM109" s="59">
        <v>33</v>
      </c>
      <c r="AN109" s="166">
        <v>23</v>
      </c>
      <c r="AO109" s="373">
        <v>69.696969696969703</v>
      </c>
      <c r="BA109" s="215">
        <v>3711</v>
      </c>
      <c r="BB109" s="162">
        <v>33</v>
      </c>
      <c r="BC109" s="60">
        <v>23</v>
      </c>
    </row>
    <row r="110" spans="2:55" ht="15.75" x14ac:dyDescent="0.25">
      <c r="B110" s="160">
        <v>107</v>
      </c>
      <c r="C110" s="162">
        <v>60</v>
      </c>
      <c r="D110" s="166">
        <v>30</v>
      </c>
      <c r="E110" s="176">
        <v>50</v>
      </c>
      <c r="F110" s="172">
        <v>68.181818181818173</v>
      </c>
      <c r="G110" s="41">
        <v>44</v>
      </c>
      <c r="H110" s="39">
        <v>30</v>
      </c>
      <c r="AB110" s="162">
        <v>34.505862646566165</v>
      </c>
      <c r="AC110" s="58">
        <v>60</v>
      </c>
      <c r="AD110" s="166">
        <v>30</v>
      </c>
      <c r="AE110" s="373">
        <v>50</v>
      </c>
      <c r="AG110" s="94">
        <v>14.864099660249149</v>
      </c>
      <c r="AH110" s="27">
        <v>44</v>
      </c>
      <c r="AI110" s="186">
        <v>30</v>
      </c>
      <c r="AJ110" s="379">
        <v>68.181818181818173</v>
      </c>
      <c r="AL110" s="373">
        <v>1</v>
      </c>
      <c r="AM110" s="59">
        <v>60</v>
      </c>
      <c r="AN110" s="166">
        <v>30</v>
      </c>
      <c r="AO110" s="373">
        <v>50</v>
      </c>
      <c r="BA110" s="215">
        <v>9552</v>
      </c>
      <c r="BB110" s="162">
        <v>60</v>
      </c>
      <c r="BC110" s="60">
        <v>30</v>
      </c>
    </row>
    <row r="111" spans="2:55" ht="15.75" x14ac:dyDescent="0.25">
      <c r="B111" s="160">
        <v>108</v>
      </c>
      <c r="C111" s="162">
        <v>35</v>
      </c>
      <c r="D111" s="166">
        <v>28</v>
      </c>
      <c r="E111" s="176">
        <v>80</v>
      </c>
      <c r="F111" s="172">
        <v>29.032258064516132</v>
      </c>
      <c r="G111" s="41">
        <v>31</v>
      </c>
      <c r="H111" s="39">
        <v>9</v>
      </c>
      <c r="AB111" s="162">
        <v>45.140695199810835</v>
      </c>
      <c r="AC111" s="58">
        <v>35</v>
      </c>
      <c r="AD111" s="166">
        <v>28</v>
      </c>
      <c r="AE111" s="373">
        <v>80</v>
      </c>
      <c r="AG111" s="94">
        <v>15.789473684210526</v>
      </c>
      <c r="AH111" s="27">
        <v>31</v>
      </c>
      <c r="AI111" s="186">
        <v>9</v>
      </c>
      <c r="AJ111" s="379">
        <v>29.032258064516132</v>
      </c>
      <c r="AL111" s="373">
        <v>1</v>
      </c>
      <c r="AM111" s="59">
        <v>35</v>
      </c>
      <c r="AN111" s="166">
        <v>28</v>
      </c>
      <c r="AO111" s="373">
        <v>80</v>
      </c>
      <c r="BA111" s="215">
        <v>8458</v>
      </c>
      <c r="BB111" s="162">
        <v>35</v>
      </c>
      <c r="BC111" s="60">
        <v>28</v>
      </c>
    </row>
    <row r="112" spans="2:55" ht="15.75" x14ac:dyDescent="0.25">
      <c r="B112" s="160">
        <v>109</v>
      </c>
      <c r="C112" s="162">
        <v>43</v>
      </c>
      <c r="D112" s="166">
        <v>25</v>
      </c>
      <c r="E112" s="176">
        <v>58.139534883720934</v>
      </c>
      <c r="F112" s="172">
        <v>85</v>
      </c>
      <c r="G112" s="41">
        <v>20</v>
      </c>
      <c r="H112" s="39">
        <v>17</v>
      </c>
      <c r="AB112" s="162">
        <v>51.295917694387647</v>
      </c>
      <c r="AC112" s="58">
        <v>43</v>
      </c>
      <c r="AD112" s="166">
        <v>25</v>
      </c>
      <c r="AE112" s="373">
        <v>58.139534883720934</v>
      </c>
      <c r="AG112" s="94">
        <v>30.720480320213479</v>
      </c>
      <c r="AH112" s="27">
        <v>20</v>
      </c>
      <c r="AI112" s="186">
        <v>17</v>
      </c>
      <c r="AJ112" s="379">
        <v>85</v>
      </c>
      <c r="AL112" s="373">
        <v>1</v>
      </c>
      <c r="AM112" s="59">
        <v>43</v>
      </c>
      <c r="AN112" s="166">
        <v>25</v>
      </c>
      <c r="AO112" s="373">
        <v>58.139534883720934</v>
      </c>
      <c r="BA112" s="215">
        <v>15163</v>
      </c>
      <c r="BB112" s="162">
        <v>43</v>
      </c>
      <c r="BC112" s="60">
        <v>25</v>
      </c>
    </row>
    <row r="113" spans="2:55" ht="15.75" x14ac:dyDescent="0.25">
      <c r="B113" s="160">
        <v>110</v>
      </c>
      <c r="C113" s="162">
        <v>93</v>
      </c>
      <c r="D113" s="166">
        <v>66</v>
      </c>
      <c r="E113" s="176">
        <v>70.967741935483872</v>
      </c>
      <c r="F113" s="172">
        <v>78.94736842105263</v>
      </c>
      <c r="G113" s="41">
        <v>38</v>
      </c>
      <c r="H113" s="39">
        <v>30</v>
      </c>
      <c r="AB113" s="162">
        <v>53.217447635499894</v>
      </c>
      <c r="AC113" s="58">
        <v>93</v>
      </c>
      <c r="AD113" s="166">
        <v>66</v>
      </c>
      <c r="AE113" s="373">
        <v>70.967741935483872</v>
      </c>
      <c r="AG113" s="94">
        <v>22.760887428101888</v>
      </c>
      <c r="AH113" s="27">
        <v>38</v>
      </c>
      <c r="AI113" s="186">
        <v>30</v>
      </c>
      <c r="AJ113" s="379">
        <v>78.94736842105263</v>
      </c>
      <c r="AL113" s="373">
        <v>1</v>
      </c>
      <c r="AM113" s="59">
        <v>93</v>
      </c>
      <c r="AN113" s="166">
        <v>66</v>
      </c>
      <c r="AO113" s="373">
        <v>70.967741935483872</v>
      </c>
      <c r="BA113" s="215">
        <v>9262</v>
      </c>
      <c r="BB113" s="162">
        <v>93</v>
      </c>
      <c r="BC113" s="60">
        <v>66</v>
      </c>
    </row>
    <row r="114" spans="2:55" ht="15.75" x14ac:dyDescent="0.25">
      <c r="B114" s="160">
        <v>111</v>
      </c>
      <c r="C114" s="162">
        <v>102</v>
      </c>
      <c r="D114" s="166">
        <v>72</v>
      </c>
      <c r="E114" s="176">
        <v>70.588235294117652</v>
      </c>
      <c r="F114" s="172">
        <v>88.235294117647058</v>
      </c>
      <c r="G114" s="41">
        <v>34</v>
      </c>
      <c r="H114" s="39">
        <v>30</v>
      </c>
      <c r="AB114" s="162">
        <v>41.472336534064929</v>
      </c>
      <c r="AC114" s="58">
        <v>102</v>
      </c>
      <c r="AD114" s="166">
        <v>72</v>
      </c>
      <c r="AE114" s="373">
        <v>70.588235294117652</v>
      </c>
      <c r="AG114" s="94">
        <v>15.187637969094922</v>
      </c>
      <c r="AH114" s="27">
        <v>34</v>
      </c>
      <c r="AI114" s="186">
        <v>30</v>
      </c>
      <c r="AJ114" s="379">
        <v>88.235294117647058</v>
      </c>
      <c r="AL114" s="373">
        <v>1</v>
      </c>
      <c r="AM114" s="59">
        <v>102</v>
      </c>
      <c r="AN114" s="166">
        <v>72</v>
      </c>
      <c r="AO114" s="373">
        <v>70.588235294117652</v>
      </c>
      <c r="BA114" s="215">
        <v>8748</v>
      </c>
      <c r="BB114" s="162">
        <v>102</v>
      </c>
      <c r="BC114" s="60">
        <v>72</v>
      </c>
    </row>
    <row r="115" spans="2:55" ht="15.75" x14ac:dyDescent="0.25">
      <c r="B115" s="160">
        <v>112</v>
      </c>
      <c r="C115" s="162">
        <v>82</v>
      </c>
      <c r="D115" s="166">
        <v>42</v>
      </c>
      <c r="E115" s="176">
        <v>51.219512195121951</v>
      </c>
      <c r="F115" s="172">
        <v>74.193548387096769</v>
      </c>
      <c r="G115" s="41">
        <v>31</v>
      </c>
      <c r="H115" s="39">
        <v>23</v>
      </c>
      <c r="AB115" s="162">
        <v>46.802325581395351</v>
      </c>
      <c r="AC115" s="58">
        <v>82</v>
      </c>
      <c r="AD115" s="166">
        <v>42</v>
      </c>
      <c r="AE115" s="373">
        <v>51.219512195121951</v>
      </c>
      <c r="AG115" s="94">
        <v>14.072847682119205</v>
      </c>
      <c r="AH115" s="27">
        <v>31</v>
      </c>
      <c r="AI115" s="186">
        <v>23</v>
      </c>
      <c r="AJ115" s="379">
        <v>74.193548387096769</v>
      </c>
      <c r="AL115" s="373">
        <v>1</v>
      </c>
      <c r="AM115" s="59">
        <v>82</v>
      </c>
      <c r="AN115" s="166">
        <v>42</v>
      </c>
      <c r="AO115" s="373">
        <v>51.219512195121951</v>
      </c>
      <c r="BA115" s="215">
        <v>7912</v>
      </c>
      <c r="BB115" s="162">
        <v>82</v>
      </c>
      <c r="BC115" s="60">
        <v>42</v>
      </c>
    </row>
    <row r="116" spans="2:55" ht="15.75" x14ac:dyDescent="0.25">
      <c r="B116" s="160">
        <v>113</v>
      </c>
      <c r="C116" s="162">
        <v>20</v>
      </c>
      <c r="D116" s="166">
        <v>11</v>
      </c>
      <c r="E116" s="176">
        <v>55.000000000000007</v>
      </c>
      <c r="F116" s="172">
        <v>69.230769230769226</v>
      </c>
      <c r="G116" s="41">
        <v>26</v>
      </c>
      <c r="H116" s="39">
        <v>18</v>
      </c>
      <c r="AB116" s="162">
        <v>35.741885625965999</v>
      </c>
      <c r="AC116" s="58">
        <v>20</v>
      </c>
      <c r="AD116" s="166">
        <v>11</v>
      </c>
      <c r="AE116" s="373">
        <v>55.000000000000007</v>
      </c>
      <c r="AG116" s="94">
        <v>18.812330009066184</v>
      </c>
      <c r="AH116" s="27">
        <v>26</v>
      </c>
      <c r="AI116" s="186">
        <v>18</v>
      </c>
      <c r="AJ116" s="379">
        <v>69.230769230769226</v>
      </c>
      <c r="AL116" s="373">
        <v>1</v>
      </c>
      <c r="AM116" s="59">
        <v>20</v>
      </c>
      <c r="AN116" s="166">
        <v>11</v>
      </c>
      <c r="AO116" s="373">
        <v>55.000000000000007</v>
      </c>
      <c r="BA116" s="215">
        <v>2588</v>
      </c>
      <c r="BB116" s="162">
        <v>20</v>
      </c>
      <c r="BC116" s="60">
        <v>11</v>
      </c>
    </row>
    <row r="117" spans="2:55" ht="15.75" x14ac:dyDescent="0.25">
      <c r="B117" s="160">
        <v>114</v>
      </c>
      <c r="C117" s="162">
        <v>48</v>
      </c>
      <c r="D117" s="166">
        <v>39</v>
      </c>
      <c r="E117" s="176">
        <v>81.25</v>
      </c>
      <c r="F117" s="172">
        <v>38.461538461538467</v>
      </c>
      <c r="G117" s="41">
        <v>26</v>
      </c>
      <c r="H117" s="39">
        <v>10</v>
      </c>
      <c r="AB117" s="162">
        <v>58.265582655826556</v>
      </c>
      <c r="AC117" s="58">
        <v>48</v>
      </c>
      <c r="AD117" s="166">
        <v>39</v>
      </c>
      <c r="AE117" s="373">
        <v>81.25</v>
      </c>
      <c r="AG117" s="94">
        <v>11.720791340052259</v>
      </c>
      <c r="AH117" s="27">
        <v>26</v>
      </c>
      <c r="AI117" s="186">
        <v>10</v>
      </c>
      <c r="AJ117" s="379">
        <v>38.461538461538467</v>
      </c>
      <c r="AL117" s="373">
        <v>1</v>
      </c>
      <c r="AM117" s="59">
        <v>48</v>
      </c>
      <c r="AN117" s="166">
        <v>39</v>
      </c>
      <c r="AO117" s="373">
        <v>81.25</v>
      </c>
      <c r="BA117" s="215">
        <v>11070</v>
      </c>
      <c r="BB117" s="162">
        <v>48</v>
      </c>
      <c r="BC117" s="60">
        <v>39</v>
      </c>
    </row>
    <row r="118" spans="2:55" ht="15.75" x14ac:dyDescent="0.25">
      <c r="B118" s="160">
        <v>115</v>
      </c>
      <c r="C118" s="162">
        <v>38</v>
      </c>
      <c r="D118" s="166">
        <v>27</v>
      </c>
      <c r="E118" s="176">
        <v>71.05263157894737</v>
      </c>
      <c r="F118" s="172">
        <v>53.658536585365859</v>
      </c>
      <c r="G118" s="41">
        <v>41</v>
      </c>
      <c r="H118" s="39">
        <v>22</v>
      </c>
      <c r="AB118" s="162">
        <v>27.325058463752473</v>
      </c>
      <c r="AC118" s="58">
        <v>38</v>
      </c>
      <c r="AD118" s="166">
        <v>27</v>
      </c>
      <c r="AE118" s="373">
        <v>71.05263157894737</v>
      </c>
      <c r="AG118" s="94">
        <v>17.143628509719221</v>
      </c>
      <c r="AH118" s="27">
        <v>41</v>
      </c>
      <c r="AI118" s="186">
        <v>22</v>
      </c>
      <c r="AJ118" s="379">
        <v>53.658536585365859</v>
      </c>
      <c r="AL118" s="373">
        <v>1</v>
      </c>
      <c r="AM118" s="59">
        <v>38</v>
      </c>
      <c r="AN118" s="166">
        <v>27</v>
      </c>
      <c r="AO118" s="373">
        <v>71.05263157894737</v>
      </c>
      <c r="BA118" s="215">
        <v>5559</v>
      </c>
      <c r="BB118" s="162">
        <v>38</v>
      </c>
      <c r="BC118" s="60">
        <v>27</v>
      </c>
    </row>
    <row r="119" spans="2:55" ht="15.75" x14ac:dyDescent="0.25">
      <c r="B119" s="160">
        <v>116</v>
      </c>
      <c r="C119" s="162">
        <v>38</v>
      </c>
      <c r="D119" s="166">
        <v>32</v>
      </c>
      <c r="E119" s="176">
        <v>84.210526315789465</v>
      </c>
      <c r="F119" s="172">
        <v>51.612903225806448</v>
      </c>
      <c r="G119" s="41">
        <v>62</v>
      </c>
      <c r="H119" s="39">
        <v>32</v>
      </c>
      <c r="AB119" s="162">
        <v>44.987300164350813</v>
      </c>
      <c r="AC119" s="58">
        <v>38</v>
      </c>
      <c r="AD119" s="166">
        <v>32</v>
      </c>
      <c r="AE119" s="373">
        <v>84.210526315789465</v>
      </c>
      <c r="AG119" s="94">
        <v>10.948745910577971</v>
      </c>
      <c r="AH119" s="27">
        <v>62</v>
      </c>
      <c r="AI119" s="186">
        <v>32</v>
      </c>
      <c r="AJ119" s="379">
        <v>51.612903225806448</v>
      </c>
      <c r="AL119" s="373">
        <v>1</v>
      </c>
      <c r="AM119" s="59">
        <v>38</v>
      </c>
      <c r="AN119" s="166">
        <v>32</v>
      </c>
      <c r="AO119" s="373">
        <v>84.210526315789465</v>
      </c>
      <c r="BA119" s="215">
        <v>6693</v>
      </c>
      <c r="BB119" s="162">
        <v>38</v>
      </c>
      <c r="BC119" s="60">
        <v>32</v>
      </c>
    </row>
    <row r="120" spans="2:55" ht="15.75" x14ac:dyDescent="0.25">
      <c r="B120" s="160">
        <v>117</v>
      </c>
      <c r="C120" s="162">
        <v>54</v>
      </c>
      <c r="D120" s="166">
        <v>42</v>
      </c>
      <c r="E120" s="176">
        <v>77.777777777777786</v>
      </c>
      <c r="F120" s="172">
        <v>44.230769230769226</v>
      </c>
      <c r="G120" s="41">
        <v>52</v>
      </c>
      <c r="H120" s="39">
        <v>23</v>
      </c>
      <c r="AB120" s="162">
        <v>49.045053868756121</v>
      </c>
      <c r="AC120" s="58">
        <v>54</v>
      </c>
      <c r="AD120" s="166">
        <v>42</v>
      </c>
      <c r="AE120" s="373">
        <v>77.777777777777786</v>
      </c>
      <c r="AG120" s="94">
        <v>9.5829024474319198</v>
      </c>
      <c r="AH120" s="27">
        <v>52</v>
      </c>
      <c r="AI120" s="186">
        <v>23</v>
      </c>
      <c r="AJ120" s="379">
        <v>44.230769230769226</v>
      </c>
      <c r="AL120" s="373">
        <v>1</v>
      </c>
      <c r="AM120" s="59">
        <v>54</v>
      </c>
      <c r="AN120" s="166">
        <v>42</v>
      </c>
      <c r="AO120" s="373">
        <v>77.777777777777786</v>
      </c>
      <c r="BA120" s="215">
        <v>4084</v>
      </c>
      <c r="BB120" s="162">
        <v>54</v>
      </c>
      <c r="BC120" s="60">
        <v>42</v>
      </c>
    </row>
    <row r="121" spans="2:55" ht="15.75" x14ac:dyDescent="0.25">
      <c r="B121" s="160">
        <v>118</v>
      </c>
      <c r="C121" s="162">
        <v>34</v>
      </c>
      <c r="D121" s="166">
        <v>31</v>
      </c>
      <c r="E121" s="176">
        <v>91.17647058823529</v>
      </c>
      <c r="F121" s="172">
        <v>85.714285714285708</v>
      </c>
      <c r="G121" s="41">
        <v>35</v>
      </c>
      <c r="H121" s="39">
        <v>30</v>
      </c>
      <c r="AB121" s="162">
        <v>61.287280443239425</v>
      </c>
      <c r="AC121" s="58">
        <v>34</v>
      </c>
      <c r="AD121" s="166">
        <v>31</v>
      </c>
      <c r="AE121" s="373">
        <v>91.17647058823529</v>
      </c>
      <c r="AG121" s="94">
        <v>13.617677286742037</v>
      </c>
      <c r="AH121" s="27">
        <v>35</v>
      </c>
      <c r="AI121" s="186">
        <v>30</v>
      </c>
      <c r="AJ121" s="379">
        <v>85.714285714285708</v>
      </c>
      <c r="AL121" s="373">
        <v>1</v>
      </c>
      <c r="AM121" s="59">
        <v>34</v>
      </c>
      <c r="AN121" s="166">
        <v>31</v>
      </c>
      <c r="AO121" s="373">
        <v>91.17647058823529</v>
      </c>
      <c r="BA121" s="215">
        <v>16966</v>
      </c>
      <c r="BB121" s="162">
        <v>34</v>
      </c>
      <c r="BC121" s="60">
        <v>31</v>
      </c>
    </row>
    <row r="122" spans="2:55" ht="15.75" x14ac:dyDescent="0.25">
      <c r="B122" s="160">
        <v>119</v>
      </c>
      <c r="C122" s="162">
        <v>52</v>
      </c>
      <c r="D122" s="166">
        <v>45</v>
      </c>
      <c r="E122" s="176">
        <v>86.538461538461547</v>
      </c>
      <c r="F122" s="172">
        <v>80</v>
      </c>
      <c r="G122" s="41">
        <v>15</v>
      </c>
      <c r="H122" s="39">
        <v>12</v>
      </c>
      <c r="AB122" s="162">
        <v>31.702702702702702</v>
      </c>
      <c r="AC122" s="58">
        <v>52</v>
      </c>
      <c r="AD122" s="166">
        <v>45</v>
      </c>
      <c r="AE122" s="373">
        <v>86.538461538461547</v>
      </c>
      <c r="AG122" s="94">
        <v>26.279150713539856</v>
      </c>
      <c r="AH122" s="27">
        <v>15</v>
      </c>
      <c r="AI122" s="186">
        <v>12</v>
      </c>
      <c r="AJ122" s="379">
        <v>80</v>
      </c>
      <c r="AL122" s="373">
        <v>1</v>
      </c>
      <c r="AM122" s="59">
        <v>52</v>
      </c>
      <c r="AN122" s="166">
        <v>45</v>
      </c>
      <c r="AO122" s="373">
        <v>86.538461538461547</v>
      </c>
      <c r="BA122" s="215">
        <v>11100</v>
      </c>
      <c r="BB122" s="162">
        <v>52</v>
      </c>
      <c r="BC122" s="60">
        <v>45</v>
      </c>
    </row>
    <row r="123" spans="2:55" ht="15.75" x14ac:dyDescent="0.25">
      <c r="B123" s="160">
        <v>120</v>
      </c>
      <c r="C123" s="162">
        <v>19</v>
      </c>
      <c r="D123" s="166">
        <v>16</v>
      </c>
      <c r="E123" s="176">
        <v>84.210526315789465</v>
      </c>
      <c r="F123" s="172">
        <v>76.5625</v>
      </c>
      <c r="G123" s="41">
        <v>64</v>
      </c>
      <c r="H123" s="39">
        <v>49</v>
      </c>
      <c r="AB123" s="162">
        <v>46.418145070738824</v>
      </c>
      <c r="AC123" s="58">
        <v>19</v>
      </c>
      <c r="AD123" s="166">
        <v>16</v>
      </c>
      <c r="AE123" s="373">
        <v>84.210526315789465</v>
      </c>
      <c r="AG123" s="94">
        <v>17.623252391464312</v>
      </c>
      <c r="AH123" s="27">
        <v>64</v>
      </c>
      <c r="AI123" s="186">
        <v>49</v>
      </c>
      <c r="AJ123" s="379">
        <v>76.5625</v>
      </c>
      <c r="AL123" s="373">
        <v>1</v>
      </c>
      <c r="AM123" s="59">
        <v>19</v>
      </c>
      <c r="AN123" s="166">
        <v>16</v>
      </c>
      <c r="AO123" s="373">
        <v>84.210526315789465</v>
      </c>
      <c r="BA123" s="215">
        <v>8906</v>
      </c>
      <c r="BB123" s="162">
        <v>19</v>
      </c>
      <c r="BC123" s="60">
        <v>16</v>
      </c>
    </row>
    <row r="124" spans="2:55" ht="15.75" x14ac:dyDescent="0.25">
      <c r="B124" s="160">
        <v>121</v>
      </c>
      <c r="C124" s="162">
        <v>78</v>
      </c>
      <c r="D124" s="166">
        <v>61</v>
      </c>
      <c r="E124" s="176">
        <v>78.205128205128204</v>
      </c>
      <c r="F124" s="172">
        <v>52.083333333333336</v>
      </c>
      <c r="G124" s="41">
        <v>48</v>
      </c>
      <c r="H124" s="39">
        <v>25</v>
      </c>
      <c r="AB124" s="162">
        <v>34.059352028314727</v>
      </c>
      <c r="AC124" s="58">
        <v>78</v>
      </c>
      <c r="AD124" s="166">
        <v>61</v>
      </c>
      <c r="AE124" s="373">
        <v>78.205128205128204</v>
      </c>
      <c r="AG124" s="94">
        <v>13.222667429879795</v>
      </c>
      <c r="AH124" s="27">
        <v>48</v>
      </c>
      <c r="AI124" s="186">
        <v>25</v>
      </c>
      <c r="AJ124" s="379">
        <v>52.083333333333336</v>
      </c>
      <c r="AL124" s="373">
        <v>1</v>
      </c>
      <c r="AM124" s="59">
        <v>78</v>
      </c>
      <c r="AN124" s="166">
        <v>61</v>
      </c>
      <c r="AO124" s="373">
        <v>78.205128205128204</v>
      </c>
      <c r="BA124" s="215">
        <v>11019</v>
      </c>
      <c r="BB124" s="162">
        <v>78</v>
      </c>
      <c r="BC124" s="60">
        <v>61</v>
      </c>
    </row>
    <row r="125" spans="2:55" ht="15.75" x14ac:dyDescent="0.25">
      <c r="B125" s="160">
        <v>122</v>
      </c>
      <c r="C125" s="162">
        <v>31</v>
      </c>
      <c r="D125" s="166">
        <v>26</v>
      </c>
      <c r="E125" s="176">
        <v>83.870967741935488</v>
      </c>
      <c r="F125" s="172">
        <v>37.037037037037038</v>
      </c>
      <c r="G125" s="41">
        <v>27</v>
      </c>
      <c r="H125" s="39">
        <v>10</v>
      </c>
      <c r="AB125" s="162">
        <v>39.640700927698425</v>
      </c>
      <c r="AC125" s="58">
        <v>31</v>
      </c>
      <c r="AD125" s="166">
        <v>26</v>
      </c>
      <c r="AE125" s="373">
        <v>83.870967741935488</v>
      </c>
      <c r="AG125" s="94">
        <v>6.2731679498146562</v>
      </c>
      <c r="AH125" s="27">
        <v>27</v>
      </c>
      <c r="AI125" s="186">
        <v>10</v>
      </c>
      <c r="AJ125" s="379">
        <v>37.037037037037038</v>
      </c>
      <c r="AL125" s="373">
        <v>1</v>
      </c>
      <c r="AM125" s="59">
        <v>31</v>
      </c>
      <c r="AN125" s="166">
        <v>26</v>
      </c>
      <c r="AO125" s="373">
        <v>83.870967741935488</v>
      </c>
      <c r="BA125" s="215">
        <v>6791</v>
      </c>
      <c r="BB125" s="162">
        <v>31</v>
      </c>
      <c r="BC125" s="60">
        <v>26</v>
      </c>
    </row>
    <row r="126" spans="2:55" ht="15.75" x14ac:dyDescent="0.25">
      <c r="B126" s="160">
        <v>123</v>
      </c>
      <c r="C126" s="162">
        <v>28</v>
      </c>
      <c r="D126" s="166">
        <v>21</v>
      </c>
      <c r="E126" s="176">
        <v>75</v>
      </c>
      <c r="F126" s="172">
        <v>28.07017543859649</v>
      </c>
      <c r="G126" s="41">
        <v>57</v>
      </c>
      <c r="H126" s="39">
        <v>16</v>
      </c>
      <c r="AB126" s="162">
        <v>57.222460351478787</v>
      </c>
      <c r="AC126" s="58">
        <v>28</v>
      </c>
      <c r="AD126" s="166">
        <v>21</v>
      </c>
      <c r="AE126" s="373">
        <v>75</v>
      </c>
      <c r="AG126" s="94">
        <v>10.028571428571428</v>
      </c>
      <c r="AH126" s="27">
        <v>57</v>
      </c>
      <c r="AI126" s="186">
        <v>16</v>
      </c>
      <c r="AJ126" s="379">
        <v>28.07017543859649</v>
      </c>
      <c r="AL126" s="373">
        <v>1</v>
      </c>
      <c r="AM126" s="59">
        <v>28</v>
      </c>
      <c r="AN126" s="166">
        <v>21</v>
      </c>
      <c r="AO126" s="373">
        <v>75</v>
      </c>
      <c r="BA126" s="215">
        <v>4666</v>
      </c>
      <c r="BB126" s="162">
        <v>28</v>
      </c>
      <c r="BC126" s="60">
        <v>21</v>
      </c>
    </row>
    <row r="127" spans="2:55" ht="15.75" x14ac:dyDescent="0.25">
      <c r="B127" s="160">
        <v>124</v>
      </c>
      <c r="C127" s="162">
        <v>41</v>
      </c>
      <c r="D127" s="166">
        <v>27</v>
      </c>
      <c r="E127" s="176">
        <v>65.853658536585371</v>
      </c>
      <c r="F127" s="172">
        <v>83.870967741935488</v>
      </c>
      <c r="G127" s="41">
        <v>31</v>
      </c>
      <c r="H127" s="39">
        <v>26</v>
      </c>
      <c r="AB127" s="162">
        <v>48.98702120924343</v>
      </c>
      <c r="AC127" s="58">
        <v>41</v>
      </c>
      <c r="AD127" s="166">
        <v>27</v>
      </c>
      <c r="AE127" s="373">
        <v>65.853658536585371</v>
      </c>
      <c r="AG127" s="94">
        <v>25.925925925925924</v>
      </c>
      <c r="AH127" s="27">
        <v>31</v>
      </c>
      <c r="AI127" s="186">
        <v>26</v>
      </c>
      <c r="AJ127" s="379">
        <v>83.870967741935488</v>
      </c>
      <c r="AL127" s="373">
        <v>1</v>
      </c>
      <c r="AM127" s="59">
        <v>41</v>
      </c>
      <c r="AN127" s="166">
        <v>27</v>
      </c>
      <c r="AO127" s="373">
        <v>65.853658536585371</v>
      </c>
      <c r="BA127" s="215">
        <v>6318</v>
      </c>
      <c r="BB127" s="162">
        <v>41</v>
      </c>
      <c r="BC127" s="60">
        <v>27</v>
      </c>
    </row>
    <row r="128" spans="2:55" ht="15.75" x14ac:dyDescent="0.25">
      <c r="B128" s="160">
        <v>125</v>
      </c>
      <c r="C128" s="162">
        <v>32</v>
      </c>
      <c r="D128" s="166">
        <v>25</v>
      </c>
      <c r="E128" s="176">
        <v>78.125</v>
      </c>
      <c r="F128" s="172">
        <v>32.352941176470587</v>
      </c>
      <c r="G128" s="41">
        <v>34</v>
      </c>
      <c r="H128" s="39">
        <v>11</v>
      </c>
      <c r="AB128" s="162">
        <v>42.303595206391478</v>
      </c>
      <c r="AC128" s="58">
        <v>32</v>
      </c>
      <c r="AD128" s="166">
        <v>25</v>
      </c>
      <c r="AE128" s="373">
        <v>78.125</v>
      </c>
      <c r="AG128" s="94">
        <v>15.136162127929071</v>
      </c>
      <c r="AH128" s="27">
        <v>34</v>
      </c>
      <c r="AI128" s="186">
        <v>11</v>
      </c>
      <c r="AJ128" s="379">
        <v>32.352941176470587</v>
      </c>
      <c r="AL128" s="373">
        <v>1</v>
      </c>
      <c r="AM128" s="59">
        <v>32</v>
      </c>
      <c r="AN128" s="166">
        <v>25</v>
      </c>
      <c r="AO128" s="373">
        <v>78.125</v>
      </c>
      <c r="BA128" s="215">
        <v>7510</v>
      </c>
      <c r="BB128" s="162">
        <v>32</v>
      </c>
      <c r="BC128" s="60">
        <v>25</v>
      </c>
    </row>
    <row r="129" spans="2:55" ht="15.75" x14ac:dyDescent="0.25">
      <c r="B129" s="160">
        <v>126</v>
      </c>
      <c r="C129" s="162">
        <v>16</v>
      </c>
      <c r="D129" s="166">
        <v>15</v>
      </c>
      <c r="E129" s="176">
        <v>93.75</v>
      </c>
      <c r="F129" s="172">
        <v>34.883720930232556</v>
      </c>
      <c r="G129" s="41">
        <v>43</v>
      </c>
      <c r="H129" s="39">
        <v>15</v>
      </c>
      <c r="AB129" s="162">
        <v>21.815687171278299</v>
      </c>
      <c r="AC129" s="58">
        <v>16</v>
      </c>
      <c r="AD129" s="166">
        <v>15</v>
      </c>
      <c r="AE129" s="373">
        <v>93.75</v>
      </c>
      <c r="AG129" s="94">
        <v>11.477441745166088</v>
      </c>
      <c r="AH129" s="27">
        <v>43</v>
      </c>
      <c r="AI129" s="186">
        <v>15</v>
      </c>
      <c r="AJ129" s="379">
        <v>34.883720930232556</v>
      </c>
      <c r="AL129" s="373">
        <v>1</v>
      </c>
      <c r="AM129" s="59">
        <v>16</v>
      </c>
      <c r="AN129" s="166">
        <v>15</v>
      </c>
      <c r="AO129" s="373">
        <v>93.75</v>
      </c>
      <c r="BA129" s="215">
        <v>4373</v>
      </c>
      <c r="BB129" s="162">
        <v>16</v>
      </c>
      <c r="BC129" s="60">
        <v>15</v>
      </c>
    </row>
    <row r="130" spans="2:55" ht="15.75" x14ac:dyDescent="0.25">
      <c r="B130" s="160">
        <v>127</v>
      </c>
      <c r="C130" s="162">
        <v>54</v>
      </c>
      <c r="D130" s="166">
        <v>42</v>
      </c>
      <c r="E130" s="176">
        <v>77.777777777777786</v>
      </c>
      <c r="F130" s="172">
        <v>32.692307692307693</v>
      </c>
      <c r="G130" s="41">
        <v>52</v>
      </c>
      <c r="H130" s="39">
        <v>17</v>
      </c>
      <c r="AB130" s="162">
        <v>54.076230809952349</v>
      </c>
      <c r="AC130" s="58">
        <v>54</v>
      </c>
      <c r="AD130" s="166">
        <v>42</v>
      </c>
      <c r="AE130" s="373">
        <v>77.777777777777786</v>
      </c>
      <c r="AG130" s="94">
        <v>11.951501154734411</v>
      </c>
      <c r="AH130" s="27">
        <v>52</v>
      </c>
      <c r="AI130" s="186">
        <v>17</v>
      </c>
      <c r="AJ130" s="379">
        <v>32.692307692307693</v>
      </c>
      <c r="AL130" s="373">
        <v>1</v>
      </c>
      <c r="AM130" s="59">
        <v>54</v>
      </c>
      <c r="AN130" s="166">
        <v>42</v>
      </c>
      <c r="AO130" s="373">
        <v>77.777777777777786</v>
      </c>
      <c r="BA130" s="215">
        <v>7556</v>
      </c>
      <c r="BB130" s="162">
        <v>54</v>
      </c>
      <c r="BC130" s="60">
        <v>42</v>
      </c>
    </row>
    <row r="131" spans="2:55" ht="15.75" x14ac:dyDescent="0.25">
      <c r="B131" s="160">
        <v>128</v>
      </c>
      <c r="C131" s="162">
        <v>38</v>
      </c>
      <c r="D131" s="166">
        <v>27</v>
      </c>
      <c r="E131" s="176">
        <v>71.05263157894737</v>
      </c>
      <c r="F131" s="172">
        <v>55.000000000000007</v>
      </c>
      <c r="G131" s="41">
        <v>40</v>
      </c>
      <c r="H131" s="39">
        <v>22</v>
      </c>
      <c r="AB131" s="162">
        <v>60.890336590662322</v>
      </c>
      <c r="AC131" s="58">
        <v>38</v>
      </c>
      <c r="AD131" s="166">
        <v>27</v>
      </c>
      <c r="AE131" s="373">
        <v>71.05263157894737</v>
      </c>
      <c r="AG131" s="94">
        <v>17.187948350071736</v>
      </c>
      <c r="AH131" s="27">
        <v>40</v>
      </c>
      <c r="AI131" s="186">
        <v>22</v>
      </c>
      <c r="AJ131" s="379">
        <v>55.000000000000007</v>
      </c>
      <c r="AL131" s="373">
        <v>1</v>
      </c>
      <c r="AM131" s="59">
        <v>38</v>
      </c>
      <c r="AN131" s="166">
        <v>27</v>
      </c>
      <c r="AO131" s="373">
        <v>71.05263157894737</v>
      </c>
      <c r="BA131" s="215">
        <v>4605</v>
      </c>
      <c r="BB131" s="162">
        <v>38</v>
      </c>
      <c r="BC131" s="60">
        <v>27</v>
      </c>
    </row>
    <row r="132" spans="2:55" ht="15.75" x14ac:dyDescent="0.25">
      <c r="B132" s="160">
        <v>129</v>
      </c>
      <c r="C132" s="162">
        <v>26</v>
      </c>
      <c r="D132" s="166">
        <v>18</v>
      </c>
      <c r="E132" s="176">
        <v>69.230769230769226</v>
      </c>
      <c r="F132" s="172">
        <v>71.111111111111114</v>
      </c>
      <c r="G132" s="41">
        <v>45</v>
      </c>
      <c r="H132" s="39">
        <v>32</v>
      </c>
      <c r="AB132" s="162">
        <v>49.022524436889078</v>
      </c>
      <c r="AC132" s="58">
        <v>26</v>
      </c>
      <c r="AD132" s="166">
        <v>18</v>
      </c>
      <c r="AE132" s="373">
        <v>69.230769230769226</v>
      </c>
      <c r="AG132" s="94">
        <v>24.882860665844635</v>
      </c>
      <c r="AH132" s="27">
        <v>45</v>
      </c>
      <c r="AI132" s="186">
        <v>32</v>
      </c>
      <c r="AJ132" s="379">
        <v>71.111111111111114</v>
      </c>
      <c r="AL132" s="373">
        <v>1</v>
      </c>
      <c r="AM132" s="59">
        <v>26</v>
      </c>
      <c r="AN132" s="166">
        <v>18</v>
      </c>
      <c r="AO132" s="373">
        <v>69.230769230769226</v>
      </c>
      <c r="BA132" s="215">
        <v>4706</v>
      </c>
      <c r="BB132" s="162">
        <v>26</v>
      </c>
      <c r="BC132" s="60">
        <v>18</v>
      </c>
    </row>
    <row r="133" spans="2:55" ht="15.75" x14ac:dyDescent="0.25">
      <c r="B133" s="160">
        <v>130</v>
      </c>
      <c r="C133" s="162">
        <v>16</v>
      </c>
      <c r="D133" s="166">
        <v>16</v>
      </c>
      <c r="E133" s="176">
        <v>100</v>
      </c>
      <c r="F133" s="172">
        <v>48.571428571428569</v>
      </c>
      <c r="G133" s="41">
        <v>35</v>
      </c>
      <c r="H133" s="39">
        <v>17</v>
      </c>
      <c r="AB133" s="162">
        <v>59.209174940089014</v>
      </c>
      <c r="AC133" s="58">
        <v>16</v>
      </c>
      <c r="AD133" s="166">
        <v>16</v>
      </c>
      <c r="AE133" s="373">
        <v>100</v>
      </c>
      <c r="AG133" s="94">
        <v>15.620214395099541</v>
      </c>
      <c r="AH133" s="27">
        <v>35</v>
      </c>
      <c r="AI133" s="186">
        <v>17</v>
      </c>
      <c r="AJ133" s="379">
        <v>48.571428571428569</v>
      </c>
      <c r="AL133" s="373">
        <v>1</v>
      </c>
      <c r="AM133" s="59">
        <v>16</v>
      </c>
      <c r="AN133" s="166">
        <v>16</v>
      </c>
      <c r="AO133" s="373">
        <v>100</v>
      </c>
      <c r="BA133" s="215">
        <v>5842</v>
      </c>
      <c r="BB133" s="162">
        <v>16</v>
      </c>
      <c r="BC133" s="60">
        <v>16</v>
      </c>
    </row>
    <row r="134" spans="2:55" ht="15.75" x14ac:dyDescent="0.25">
      <c r="B134" s="160">
        <v>131</v>
      </c>
      <c r="C134" s="162">
        <v>61</v>
      </c>
      <c r="D134" s="166">
        <v>48</v>
      </c>
      <c r="E134" s="176">
        <v>78.688524590163937</v>
      </c>
      <c r="F134" s="172">
        <v>45.283018867924532</v>
      </c>
      <c r="G134" s="41">
        <v>53</v>
      </c>
      <c r="H134" s="39">
        <v>24</v>
      </c>
      <c r="AB134" s="162">
        <v>43.564735131000191</v>
      </c>
      <c r="AC134" s="58">
        <v>61</v>
      </c>
      <c r="AD134" s="166">
        <v>48</v>
      </c>
      <c r="AE134" s="373">
        <v>78.688524590163937</v>
      </c>
      <c r="AG134" s="94">
        <v>16.014726184997699</v>
      </c>
      <c r="AH134" s="27">
        <v>53</v>
      </c>
      <c r="AI134" s="186">
        <v>24</v>
      </c>
      <c r="AJ134" s="379">
        <v>45.283018867924532</v>
      </c>
      <c r="AL134" s="373">
        <v>1</v>
      </c>
      <c r="AM134" s="59">
        <v>61</v>
      </c>
      <c r="AN134" s="166">
        <v>48</v>
      </c>
      <c r="AO134" s="373">
        <v>78.688524590163937</v>
      </c>
      <c r="BA134" s="215">
        <v>5229</v>
      </c>
      <c r="BB134" s="162">
        <v>61</v>
      </c>
      <c r="BC134" s="60">
        <v>48</v>
      </c>
    </row>
    <row r="135" spans="2:55" ht="15.75" x14ac:dyDescent="0.25">
      <c r="B135" s="160">
        <v>132</v>
      </c>
      <c r="C135" s="162">
        <v>52</v>
      </c>
      <c r="D135" s="166">
        <v>48</v>
      </c>
      <c r="E135" s="176">
        <v>92.307692307692307</v>
      </c>
      <c r="F135" s="172">
        <v>40.816326530612244</v>
      </c>
      <c r="G135" s="41">
        <v>49</v>
      </c>
      <c r="H135" s="39">
        <v>20</v>
      </c>
      <c r="AB135" s="162">
        <v>48.767054700212789</v>
      </c>
      <c r="AC135" s="58">
        <v>52</v>
      </c>
      <c r="AD135" s="166">
        <v>48</v>
      </c>
      <c r="AE135" s="373">
        <v>92.307692307692307</v>
      </c>
      <c r="AG135" s="94">
        <v>15.562815562815564</v>
      </c>
      <c r="AH135" s="27">
        <v>49</v>
      </c>
      <c r="AI135" s="186">
        <v>20</v>
      </c>
      <c r="AJ135" s="379">
        <v>40.816326530612244</v>
      </c>
      <c r="AL135" s="373">
        <v>1</v>
      </c>
      <c r="AM135" s="59">
        <v>52</v>
      </c>
      <c r="AN135" s="166">
        <v>48</v>
      </c>
      <c r="AO135" s="373">
        <v>92.307692307692307</v>
      </c>
      <c r="BA135" s="215">
        <v>7989</v>
      </c>
      <c r="BB135" s="162">
        <v>52</v>
      </c>
      <c r="BC135" s="60">
        <v>48</v>
      </c>
    </row>
    <row r="136" spans="2:55" ht="15.75" x14ac:dyDescent="0.25">
      <c r="B136" s="160">
        <v>133</v>
      </c>
      <c r="C136" s="162">
        <v>23</v>
      </c>
      <c r="D136" s="166">
        <v>12</v>
      </c>
      <c r="E136" s="176">
        <v>52.173913043478258</v>
      </c>
      <c r="F136" s="172">
        <v>73.68421052631578</v>
      </c>
      <c r="G136" s="41">
        <v>38</v>
      </c>
      <c r="H136" s="39">
        <v>28</v>
      </c>
      <c r="AB136" s="162">
        <v>25.006282985674794</v>
      </c>
      <c r="AC136" s="58">
        <v>23</v>
      </c>
      <c r="AD136" s="166">
        <v>12</v>
      </c>
      <c r="AE136" s="373">
        <v>52.173913043478258</v>
      </c>
      <c r="AG136" s="94">
        <v>12.095713910070996</v>
      </c>
      <c r="AH136" s="27">
        <v>38</v>
      </c>
      <c r="AI136" s="186">
        <v>28</v>
      </c>
      <c r="AJ136" s="379">
        <v>73.68421052631578</v>
      </c>
      <c r="AL136" s="373">
        <v>1</v>
      </c>
      <c r="AM136" s="59">
        <v>23</v>
      </c>
      <c r="AN136" s="166">
        <v>12</v>
      </c>
      <c r="AO136" s="373">
        <v>52.173913043478258</v>
      </c>
      <c r="BA136" s="215">
        <v>7958</v>
      </c>
      <c r="BB136" s="162">
        <v>23</v>
      </c>
      <c r="BC136" s="60">
        <v>12</v>
      </c>
    </row>
    <row r="137" spans="2:55" ht="15.75" x14ac:dyDescent="0.25">
      <c r="B137" s="160">
        <v>134</v>
      </c>
      <c r="C137" s="162">
        <v>16</v>
      </c>
      <c r="D137" s="166">
        <v>14</v>
      </c>
      <c r="E137" s="176">
        <v>87.5</v>
      </c>
      <c r="F137" s="172">
        <v>27.659574468085108</v>
      </c>
      <c r="G137" s="41">
        <v>47</v>
      </c>
      <c r="H137" s="39">
        <v>13</v>
      </c>
      <c r="AB137" s="162">
        <v>62.707641196013284</v>
      </c>
      <c r="AC137" s="58">
        <v>16</v>
      </c>
      <c r="AD137" s="166">
        <v>14</v>
      </c>
      <c r="AE137" s="373">
        <v>87.5</v>
      </c>
      <c r="AG137" s="94">
        <v>13.278911564625851</v>
      </c>
      <c r="AH137" s="27">
        <v>47</v>
      </c>
      <c r="AI137" s="186">
        <v>13</v>
      </c>
      <c r="AJ137" s="379">
        <v>27.659574468085108</v>
      </c>
      <c r="AL137" s="373">
        <v>1</v>
      </c>
      <c r="AM137" s="59">
        <v>16</v>
      </c>
      <c r="AN137" s="166">
        <v>14</v>
      </c>
      <c r="AO137" s="373">
        <v>87.5</v>
      </c>
      <c r="BA137" s="215">
        <v>6020</v>
      </c>
      <c r="BB137" s="162">
        <v>16</v>
      </c>
      <c r="BC137" s="60">
        <v>14</v>
      </c>
    </row>
    <row r="138" spans="2:55" ht="15.75" x14ac:dyDescent="0.25">
      <c r="B138" s="160">
        <v>135</v>
      </c>
      <c r="C138" s="162">
        <v>15</v>
      </c>
      <c r="D138" s="166">
        <v>12</v>
      </c>
      <c r="E138" s="176">
        <v>80</v>
      </c>
      <c r="F138" s="172">
        <v>60.606060606060609</v>
      </c>
      <c r="G138" s="41">
        <v>33</v>
      </c>
      <c r="H138" s="39">
        <v>20</v>
      </c>
      <c r="AB138" s="162">
        <v>62.627013630731099</v>
      </c>
      <c r="AC138" s="58">
        <v>15</v>
      </c>
      <c r="AD138" s="166">
        <v>12</v>
      </c>
      <c r="AE138" s="373">
        <v>80</v>
      </c>
      <c r="AG138" s="94">
        <v>12.121945318170821</v>
      </c>
      <c r="AH138" s="27">
        <v>33</v>
      </c>
      <c r="AI138" s="186">
        <v>20</v>
      </c>
      <c r="AJ138" s="379">
        <v>60.606060606060609</v>
      </c>
      <c r="AL138" s="373">
        <v>1</v>
      </c>
      <c r="AM138" s="59">
        <v>15</v>
      </c>
      <c r="AN138" s="166">
        <v>12</v>
      </c>
      <c r="AO138" s="373">
        <v>80</v>
      </c>
      <c r="BA138" s="215">
        <v>4035</v>
      </c>
      <c r="BB138" s="162">
        <v>15</v>
      </c>
      <c r="BC138" s="60">
        <v>12</v>
      </c>
    </row>
    <row r="139" spans="2:55" ht="15.75" x14ac:dyDescent="0.25">
      <c r="B139" s="160">
        <v>136</v>
      </c>
      <c r="C139" s="162">
        <v>21</v>
      </c>
      <c r="D139" s="166">
        <v>18</v>
      </c>
      <c r="E139" s="176">
        <v>85.714285714285708</v>
      </c>
      <c r="F139" s="172">
        <v>50</v>
      </c>
      <c r="G139" s="41">
        <v>60</v>
      </c>
      <c r="H139" s="39">
        <v>30</v>
      </c>
      <c r="AB139" s="162">
        <v>55.826609119909932</v>
      </c>
      <c r="AC139" s="58">
        <v>21</v>
      </c>
      <c r="AD139" s="166">
        <v>18</v>
      </c>
      <c r="AE139" s="373">
        <v>85.714285714285708</v>
      </c>
      <c r="AG139" s="94">
        <v>14.085603112840467</v>
      </c>
      <c r="AH139" s="27">
        <v>60</v>
      </c>
      <c r="AI139" s="186">
        <v>30</v>
      </c>
      <c r="AJ139" s="379">
        <v>50</v>
      </c>
      <c r="AL139" s="373">
        <v>1</v>
      </c>
      <c r="AM139" s="59">
        <v>21</v>
      </c>
      <c r="AN139" s="166">
        <v>18</v>
      </c>
      <c r="AO139" s="373">
        <v>85.714285714285708</v>
      </c>
      <c r="BA139" s="215">
        <v>5329</v>
      </c>
      <c r="BB139" s="162">
        <v>21</v>
      </c>
      <c r="BC139" s="60">
        <v>18</v>
      </c>
    </row>
    <row r="140" spans="2:55" ht="15.75" x14ac:dyDescent="0.25">
      <c r="B140" s="160">
        <v>137</v>
      </c>
      <c r="C140" s="162">
        <v>43</v>
      </c>
      <c r="D140" s="166">
        <v>23</v>
      </c>
      <c r="E140" s="176">
        <v>53.488372093023251</v>
      </c>
      <c r="F140" s="172">
        <v>48</v>
      </c>
      <c r="G140" s="41">
        <v>75</v>
      </c>
      <c r="H140" s="39">
        <v>36</v>
      </c>
      <c r="AB140" s="162">
        <v>47.341989220970113</v>
      </c>
      <c r="AC140" s="58">
        <v>43</v>
      </c>
      <c r="AD140" s="166">
        <v>23</v>
      </c>
      <c r="AE140" s="373">
        <v>53.488372093023251</v>
      </c>
      <c r="AG140" s="94">
        <v>14.370208105147864</v>
      </c>
      <c r="AH140" s="27">
        <v>75</v>
      </c>
      <c r="AI140" s="186">
        <v>36</v>
      </c>
      <c r="AJ140" s="379">
        <v>48</v>
      </c>
      <c r="AL140" s="373">
        <v>1</v>
      </c>
      <c r="AM140" s="59">
        <v>43</v>
      </c>
      <c r="AN140" s="166">
        <v>23</v>
      </c>
      <c r="AO140" s="373">
        <v>53.488372093023251</v>
      </c>
      <c r="BA140" s="215">
        <v>8164</v>
      </c>
      <c r="BB140" s="162">
        <v>43</v>
      </c>
      <c r="BC140" s="60">
        <v>23</v>
      </c>
    </row>
    <row r="141" spans="2:55" ht="15.75" x14ac:dyDescent="0.25">
      <c r="B141" s="160">
        <v>138</v>
      </c>
      <c r="C141" s="162">
        <v>31</v>
      </c>
      <c r="D141" s="166">
        <v>18</v>
      </c>
      <c r="E141" s="176">
        <v>58.064516129032263</v>
      </c>
      <c r="F141" s="172">
        <v>57.142857142857139</v>
      </c>
      <c r="G141" s="41">
        <v>35</v>
      </c>
      <c r="H141" s="39">
        <v>20</v>
      </c>
      <c r="AB141" s="162">
        <v>42.801086628433445</v>
      </c>
      <c r="AC141" s="58">
        <v>31</v>
      </c>
      <c r="AD141" s="166">
        <v>18</v>
      </c>
      <c r="AE141" s="373">
        <v>58.064516129032263</v>
      </c>
      <c r="AG141" s="94">
        <v>17.716810044175773</v>
      </c>
      <c r="AH141" s="27">
        <v>35</v>
      </c>
      <c r="AI141" s="186">
        <v>20</v>
      </c>
      <c r="AJ141" s="379">
        <v>57.142857142857139</v>
      </c>
      <c r="AL141" s="373">
        <v>1</v>
      </c>
      <c r="AM141" s="59">
        <v>31</v>
      </c>
      <c r="AN141" s="166">
        <v>18</v>
      </c>
      <c r="AO141" s="373">
        <v>58.064516129032263</v>
      </c>
      <c r="BA141" s="215">
        <v>6626</v>
      </c>
      <c r="BB141" s="162">
        <v>31</v>
      </c>
      <c r="BC141" s="60">
        <v>18</v>
      </c>
    </row>
    <row r="142" spans="2:55" ht="15.75" x14ac:dyDescent="0.25">
      <c r="B142" s="160">
        <v>139</v>
      </c>
      <c r="C142" s="162">
        <v>45</v>
      </c>
      <c r="D142" s="166">
        <v>28</v>
      </c>
      <c r="E142" s="176">
        <v>62.222222222222221</v>
      </c>
      <c r="F142" s="172">
        <v>40</v>
      </c>
      <c r="G142" s="41">
        <v>45</v>
      </c>
      <c r="H142" s="39">
        <v>18</v>
      </c>
      <c r="AB142" s="162">
        <v>32.620011567379983</v>
      </c>
      <c r="AC142" s="58">
        <v>45</v>
      </c>
      <c r="AD142" s="166">
        <v>28</v>
      </c>
      <c r="AE142" s="373">
        <v>62.222222222222221</v>
      </c>
      <c r="AG142" s="94">
        <v>13.539325842696629</v>
      </c>
      <c r="AH142" s="27">
        <v>45</v>
      </c>
      <c r="AI142" s="186">
        <v>18</v>
      </c>
      <c r="AJ142" s="379">
        <v>40</v>
      </c>
      <c r="AL142" s="373">
        <v>1</v>
      </c>
      <c r="AM142" s="59">
        <v>45</v>
      </c>
      <c r="AN142" s="166">
        <v>28</v>
      </c>
      <c r="AO142" s="373">
        <v>62.222222222222221</v>
      </c>
      <c r="BA142" s="215">
        <v>6916</v>
      </c>
      <c r="BB142" s="162">
        <v>45</v>
      </c>
      <c r="BC142" s="60">
        <v>28</v>
      </c>
    </row>
    <row r="143" spans="2:55" ht="15.75" x14ac:dyDescent="0.25">
      <c r="B143" s="160">
        <v>140</v>
      </c>
      <c r="C143" s="162">
        <v>44</v>
      </c>
      <c r="D143" s="166">
        <v>33</v>
      </c>
      <c r="E143" s="176">
        <v>75</v>
      </c>
      <c r="F143" s="172">
        <v>40.476190476190474</v>
      </c>
      <c r="G143" s="41">
        <v>42</v>
      </c>
      <c r="H143" s="39">
        <v>17</v>
      </c>
      <c r="AB143" s="162">
        <v>48.949174351276007</v>
      </c>
      <c r="AC143" s="58">
        <v>44</v>
      </c>
      <c r="AD143" s="166">
        <v>33</v>
      </c>
      <c r="AE143" s="373">
        <v>75</v>
      </c>
      <c r="AG143" s="94">
        <v>14.740165128703254</v>
      </c>
      <c r="AH143" s="27">
        <v>42</v>
      </c>
      <c r="AI143" s="186">
        <v>17</v>
      </c>
      <c r="AJ143" s="379">
        <v>40.476190476190474</v>
      </c>
      <c r="AL143" s="373">
        <v>1</v>
      </c>
      <c r="AM143" s="59">
        <v>44</v>
      </c>
      <c r="AN143" s="166">
        <v>33</v>
      </c>
      <c r="AO143" s="373">
        <v>75</v>
      </c>
      <c r="BA143" s="215">
        <v>9326</v>
      </c>
      <c r="BB143" s="162">
        <v>44</v>
      </c>
      <c r="BC143" s="60">
        <v>33</v>
      </c>
    </row>
    <row r="144" spans="2:55" ht="15.75" x14ac:dyDescent="0.25">
      <c r="B144" s="160">
        <v>141</v>
      </c>
      <c r="C144" s="162">
        <v>27</v>
      </c>
      <c r="D144" s="166">
        <v>17</v>
      </c>
      <c r="E144" s="176">
        <v>62.962962962962962</v>
      </c>
      <c r="F144" s="172">
        <v>50</v>
      </c>
      <c r="G144" s="41">
        <v>50</v>
      </c>
      <c r="H144" s="39">
        <v>25</v>
      </c>
      <c r="AB144" s="162">
        <v>50.231888693427152</v>
      </c>
      <c r="AC144" s="58">
        <v>27</v>
      </c>
      <c r="AD144" s="166">
        <v>17</v>
      </c>
      <c r="AE144" s="373">
        <v>62.962962962962962</v>
      </c>
      <c r="AG144" s="94">
        <v>7.6429980276134124</v>
      </c>
      <c r="AH144" s="27">
        <v>50</v>
      </c>
      <c r="AI144" s="186">
        <v>25</v>
      </c>
      <c r="AJ144" s="379">
        <v>50</v>
      </c>
      <c r="AL144" s="373">
        <v>1</v>
      </c>
      <c r="AM144" s="59">
        <v>27</v>
      </c>
      <c r="AN144" s="166">
        <v>17</v>
      </c>
      <c r="AO144" s="373">
        <v>62.962962962962962</v>
      </c>
      <c r="BA144" s="215">
        <v>6253</v>
      </c>
      <c r="BB144" s="162">
        <v>27</v>
      </c>
      <c r="BC144" s="60">
        <v>17</v>
      </c>
    </row>
    <row r="145" spans="2:55" ht="15.75" x14ac:dyDescent="0.25">
      <c r="B145" s="160">
        <v>142</v>
      </c>
      <c r="C145" s="162">
        <v>36</v>
      </c>
      <c r="D145" s="166">
        <v>32</v>
      </c>
      <c r="E145" s="176">
        <v>88.888888888888886</v>
      </c>
      <c r="F145" s="172">
        <v>36.585365853658537</v>
      </c>
      <c r="G145" s="41">
        <v>41</v>
      </c>
      <c r="H145" s="39">
        <v>15</v>
      </c>
      <c r="AB145" s="162">
        <v>50.76005114362836</v>
      </c>
      <c r="AC145" s="58">
        <v>36</v>
      </c>
      <c r="AD145" s="166">
        <v>32</v>
      </c>
      <c r="AE145" s="373">
        <v>88.888888888888886</v>
      </c>
      <c r="AG145" s="94">
        <v>10.365853658536585</v>
      </c>
      <c r="AH145" s="27">
        <v>41</v>
      </c>
      <c r="AI145" s="186">
        <v>15</v>
      </c>
      <c r="AJ145" s="379">
        <v>36.585365853658537</v>
      </c>
      <c r="AL145" s="373">
        <v>1</v>
      </c>
      <c r="AM145" s="59">
        <v>36</v>
      </c>
      <c r="AN145" s="166">
        <v>32</v>
      </c>
      <c r="AO145" s="373">
        <v>88.888888888888886</v>
      </c>
      <c r="BA145" s="215">
        <v>7039</v>
      </c>
      <c r="BB145" s="162">
        <v>36</v>
      </c>
      <c r="BC145" s="60">
        <v>32</v>
      </c>
    </row>
    <row r="146" spans="2:55" ht="15.75" x14ac:dyDescent="0.25">
      <c r="B146" s="160">
        <v>143</v>
      </c>
      <c r="C146" s="162">
        <v>40</v>
      </c>
      <c r="D146" s="166">
        <v>26</v>
      </c>
      <c r="E146" s="176">
        <v>65</v>
      </c>
      <c r="F146" s="172">
        <v>27.500000000000004</v>
      </c>
      <c r="G146" s="41">
        <v>40</v>
      </c>
      <c r="H146" s="39">
        <v>11</v>
      </c>
      <c r="AB146" s="162">
        <v>64.321952557246675</v>
      </c>
      <c r="AC146" s="58">
        <v>40</v>
      </c>
      <c r="AD146" s="166">
        <v>26</v>
      </c>
      <c r="AE146" s="373">
        <v>65</v>
      </c>
      <c r="AG146" s="94">
        <v>14.102936900261703</v>
      </c>
      <c r="AH146" s="27">
        <v>40</v>
      </c>
      <c r="AI146" s="186">
        <v>11</v>
      </c>
      <c r="AJ146" s="379">
        <v>27.500000000000004</v>
      </c>
      <c r="AL146" s="373">
        <v>1</v>
      </c>
      <c r="AM146" s="59">
        <v>40</v>
      </c>
      <c r="AN146" s="166">
        <v>26</v>
      </c>
      <c r="AO146" s="373">
        <v>65</v>
      </c>
      <c r="BA146" s="215">
        <v>7293</v>
      </c>
      <c r="BB146" s="162">
        <v>40</v>
      </c>
      <c r="BC146" s="60">
        <v>26</v>
      </c>
    </row>
    <row r="147" spans="2:55" ht="15.75" x14ac:dyDescent="0.25">
      <c r="B147" s="160">
        <v>144</v>
      </c>
      <c r="C147" s="162">
        <v>36</v>
      </c>
      <c r="D147" s="166">
        <v>36</v>
      </c>
      <c r="E147" s="176">
        <v>100</v>
      </c>
      <c r="F147" s="172">
        <v>52.72727272727272</v>
      </c>
      <c r="G147" s="41">
        <v>55</v>
      </c>
      <c r="H147" s="39">
        <v>29</v>
      </c>
      <c r="AB147" s="162">
        <v>66.432584269662925</v>
      </c>
      <c r="AC147" s="58">
        <v>36</v>
      </c>
      <c r="AD147" s="166">
        <v>36</v>
      </c>
      <c r="AE147" s="373">
        <v>100</v>
      </c>
      <c r="AG147" s="94">
        <v>18.34009062723587</v>
      </c>
      <c r="AH147" s="27">
        <v>55</v>
      </c>
      <c r="AI147" s="186">
        <v>29</v>
      </c>
      <c r="AJ147" s="379">
        <v>52.72727272727272</v>
      </c>
      <c r="AL147" s="373">
        <v>1</v>
      </c>
      <c r="AM147" s="59">
        <v>36</v>
      </c>
      <c r="AN147" s="166">
        <v>36</v>
      </c>
      <c r="AO147" s="373">
        <v>100</v>
      </c>
      <c r="BA147" s="215">
        <v>5696</v>
      </c>
      <c r="BB147" s="162">
        <v>36</v>
      </c>
      <c r="BC147" s="60">
        <v>36</v>
      </c>
    </row>
    <row r="148" spans="2:55" ht="15.75" x14ac:dyDescent="0.25">
      <c r="B148" s="160">
        <v>145</v>
      </c>
      <c r="C148" s="162">
        <v>30</v>
      </c>
      <c r="D148" s="166">
        <v>18</v>
      </c>
      <c r="E148" s="176">
        <v>60</v>
      </c>
      <c r="F148" s="172">
        <v>31.111111111111111</v>
      </c>
      <c r="G148" s="41">
        <v>45</v>
      </c>
      <c r="H148" s="39">
        <v>14</v>
      </c>
      <c r="AB148" s="162">
        <v>36.064874093043109</v>
      </c>
      <c r="AC148" s="58">
        <v>30</v>
      </c>
      <c r="AD148" s="166">
        <v>18</v>
      </c>
      <c r="AE148" s="373">
        <v>60</v>
      </c>
      <c r="AG148" s="94">
        <v>9.8205128205128212</v>
      </c>
      <c r="AH148" s="27">
        <v>45</v>
      </c>
      <c r="AI148" s="186">
        <v>14</v>
      </c>
      <c r="AJ148" s="379">
        <v>31.111111111111111</v>
      </c>
      <c r="AL148" s="373">
        <v>1</v>
      </c>
      <c r="AM148" s="59">
        <v>30</v>
      </c>
      <c r="AN148" s="166">
        <v>18</v>
      </c>
      <c r="AO148" s="373">
        <v>60</v>
      </c>
      <c r="BA148" s="215">
        <v>4686</v>
      </c>
      <c r="BB148" s="162">
        <v>30</v>
      </c>
      <c r="BC148" s="60">
        <v>18</v>
      </c>
    </row>
    <row r="149" spans="2:55" ht="15.75" x14ac:dyDescent="0.25">
      <c r="B149" s="160">
        <v>146</v>
      </c>
      <c r="C149" s="162">
        <v>56</v>
      </c>
      <c r="D149" s="166">
        <v>34</v>
      </c>
      <c r="E149" s="176">
        <v>60.714285714285708</v>
      </c>
      <c r="F149" s="172">
        <v>71.05263157894737</v>
      </c>
      <c r="G149" s="41">
        <v>38</v>
      </c>
      <c r="H149" s="39">
        <v>27</v>
      </c>
      <c r="AB149" s="162">
        <v>37.538922846269173</v>
      </c>
      <c r="AC149" s="58">
        <v>56</v>
      </c>
      <c r="AD149" s="166">
        <v>34</v>
      </c>
      <c r="AE149" s="373">
        <v>60.714285714285708</v>
      </c>
      <c r="AG149" s="94">
        <v>16.974169741697416</v>
      </c>
      <c r="AH149" s="27">
        <v>38</v>
      </c>
      <c r="AI149" s="186">
        <v>27</v>
      </c>
      <c r="AJ149" s="379">
        <v>71.05263157894737</v>
      </c>
      <c r="AL149" s="373">
        <v>1</v>
      </c>
      <c r="AM149" s="59">
        <v>56</v>
      </c>
      <c r="AN149" s="166">
        <v>34</v>
      </c>
      <c r="AO149" s="373">
        <v>60.714285714285708</v>
      </c>
      <c r="BA149" s="215">
        <v>8671</v>
      </c>
      <c r="BB149" s="162">
        <v>56</v>
      </c>
      <c r="BC149" s="60">
        <v>34</v>
      </c>
    </row>
    <row r="150" spans="2:55" ht="15.75" x14ac:dyDescent="0.25">
      <c r="B150" s="160">
        <v>147</v>
      </c>
      <c r="C150" s="162">
        <v>30</v>
      </c>
      <c r="D150" s="166">
        <v>22</v>
      </c>
      <c r="E150" s="176">
        <v>73.333333333333329</v>
      </c>
      <c r="F150" s="172">
        <v>30.952380952380953</v>
      </c>
      <c r="G150" s="41">
        <v>42</v>
      </c>
      <c r="H150" s="39">
        <v>13</v>
      </c>
      <c r="AB150" s="162">
        <v>37.773804202056326</v>
      </c>
      <c r="AC150" s="58">
        <v>30</v>
      </c>
      <c r="AD150" s="166">
        <v>22</v>
      </c>
      <c r="AE150" s="373">
        <v>73.333333333333329</v>
      </c>
      <c r="AG150" s="94">
        <v>7.349027635619243</v>
      </c>
      <c r="AH150" s="27">
        <v>42</v>
      </c>
      <c r="AI150" s="186">
        <v>13</v>
      </c>
      <c r="AJ150" s="379">
        <v>30.952380952380953</v>
      </c>
      <c r="AL150" s="373">
        <v>1</v>
      </c>
      <c r="AM150" s="59">
        <v>30</v>
      </c>
      <c r="AN150" s="166">
        <v>22</v>
      </c>
      <c r="AO150" s="373">
        <v>73.333333333333329</v>
      </c>
      <c r="BA150" s="215">
        <v>4474</v>
      </c>
      <c r="BB150" s="162">
        <v>30</v>
      </c>
      <c r="BC150" s="60">
        <v>22</v>
      </c>
    </row>
    <row r="151" spans="2:55" ht="15.75" x14ac:dyDescent="0.25">
      <c r="B151" s="160">
        <v>148</v>
      </c>
      <c r="C151" s="162">
        <v>53</v>
      </c>
      <c r="D151" s="166">
        <v>42</v>
      </c>
      <c r="E151" s="176">
        <v>79.245283018867923</v>
      </c>
      <c r="F151" s="172">
        <v>44.444444444444443</v>
      </c>
      <c r="G151" s="41">
        <v>27</v>
      </c>
      <c r="H151" s="39">
        <v>12</v>
      </c>
      <c r="AB151" s="162">
        <v>41.880448318804483</v>
      </c>
      <c r="AC151" s="58">
        <v>53</v>
      </c>
      <c r="AD151" s="166">
        <v>42</v>
      </c>
      <c r="AE151" s="373">
        <v>79.245283018867923</v>
      </c>
      <c r="AG151" s="94">
        <v>10.48623315758641</v>
      </c>
      <c r="AH151" s="27">
        <v>27</v>
      </c>
      <c r="AI151" s="186">
        <v>12</v>
      </c>
      <c r="AJ151" s="379">
        <v>44.444444444444443</v>
      </c>
      <c r="AL151" s="373">
        <v>1</v>
      </c>
      <c r="AM151" s="59">
        <v>53</v>
      </c>
      <c r="AN151" s="166">
        <v>42</v>
      </c>
      <c r="AO151" s="373">
        <v>79.245283018867923</v>
      </c>
      <c r="BA151" s="215">
        <v>8030</v>
      </c>
      <c r="BB151" s="162">
        <v>53</v>
      </c>
      <c r="BC151" s="60">
        <v>42</v>
      </c>
    </row>
    <row r="152" spans="2:55" ht="15.75" x14ac:dyDescent="0.25">
      <c r="B152" s="160">
        <v>149</v>
      </c>
      <c r="C152" s="162">
        <v>30</v>
      </c>
      <c r="D152" s="166">
        <v>15</v>
      </c>
      <c r="E152" s="176">
        <v>50</v>
      </c>
      <c r="F152" s="172">
        <v>39.130434782608695</v>
      </c>
      <c r="G152" s="41">
        <v>46</v>
      </c>
      <c r="H152" s="39">
        <v>18</v>
      </c>
      <c r="AB152" s="162">
        <v>33.960876599499926</v>
      </c>
      <c r="AC152" s="58">
        <v>30</v>
      </c>
      <c r="AD152" s="166">
        <v>15</v>
      </c>
      <c r="AE152" s="373">
        <v>50</v>
      </c>
      <c r="AG152" s="94">
        <v>18.950749464668093</v>
      </c>
      <c r="AH152" s="27">
        <v>46</v>
      </c>
      <c r="AI152" s="186">
        <v>18</v>
      </c>
      <c r="AJ152" s="379">
        <v>39.130434782608695</v>
      </c>
      <c r="AL152" s="373">
        <v>1</v>
      </c>
      <c r="AM152" s="59">
        <v>30</v>
      </c>
      <c r="AN152" s="166">
        <v>15</v>
      </c>
      <c r="AO152" s="373">
        <v>50</v>
      </c>
      <c r="BA152" s="215">
        <v>6799</v>
      </c>
      <c r="BB152" s="162">
        <v>30</v>
      </c>
      <c r="BC152" s="60">
        <v>15</v>
      </c>
    </row>
    <row r="153" spans="2:55" ht="16.5" thickBot="1" x14ac:dyDescent="0.3">
      <c r="B153" s="161">
        <v>150</v>
      </c>
      <c r="C153" s="163">
        <v>54</v>
      </c>
      <c r="D153" s="167">
        <v>50</v>
      </c>
      <c r="E153" s="177">
        <v>92.592592592592595</v>
      </c>
      <c r="F153" s="173">
        <v>25.581395348837212</v>
      </c>
      <c r="G153" s="169">
        <v>43</v>
      </c>
      <c r="H153" s="151">
        <v>11</v>
      </c>
      <c r="AB153" s="163">
        <v>34.356596917679489</v>
      </c>
      <c r="AC153" s="370">
        <v>54</v>
      </c>
      <c r="AD153" s="167">
        <v>50</v>
      </c>
      <c r="AE153" s="374">
        <v>92.592592592592595</v>
      </c>
      <c r="AG153" s="97">
        <v>10.664993726474279</v>
      </c>
      <c r="AH153" s="150">
        <v>43</v>
      </c>
      <c r="AI153" s="188">
        <v>11</v>
      </c>
      <c r="AJ153" s="380">
        <v>25.581395348837212</v>
      </c>
      <c r="AL153" s="374">
        <v>1</v>
      </c>
      <c r="AM153" s="382">
        <v>54</v>
      </c>
      <c r="AN153" s="167">
        <v>50</v>
      </c>
      <c r="AO153" s="374">
        <v>92.592592592592595</v>
      </c>
      <c r="BA153" s="343">
        <v>7981</v>
      </c>
      <c r="BB153" s="163">
        <v>54</v>
      </c>
      <c r="BC153" s="388">
        <v>50</v>
      </c>
    </row>
    <row r="154" spans="2:55" x14ac:dyDescent="0.25">
      <c r="AL154" s="383">
        <v>0</v>
      </c>
      <c r="AM154" s="40">
        <v>33</v>
      </c>
      <c r="AN154" s="376">
        <v>14</v>
      </c>
      <c r="AO154" s="378">
        <v>42.424242424242422</v>
      </c>
    </row>
    <row r="155" spans="2:55" x14ac:dyDescent="0.25">
      <c r="AL155" s="379">
        <v>0</v>
      </c>
      <c r="AM155" s="41">
        <v>23</v>
      </c>
      <c r="AN155" s="186">
        <v>8</v>
      </c>
      <c r="AO155" s="379">
        <v>34.782608695652172</v>
      </c>
    </row>
    <row r="156" spans="2:55" x14ac:dyDescent="0.25">
      <c r="AL156" s="379">
        <v>0</v>
      </c>
      <c r="AM156" s="41">
        <v>18</v>
      </c>
      <c r="AN156" s="186">
        <v>6</v>
      </c>
      <c r="AO156" s="379">
        <v>33.333333333333329</v>
      </c>
    </row>
    <row r="157" spans="2:55" x14ac:dyDescent="0.25">
      <c r="AL157" s="379">
        <v>0</v>
      </c>
      <c r="AM157" s="41">
        <v>25</v>
      </c>
      <c r="AN157" s="186">
        <v>9</v>
      </c>
      <c r="AO157" s="379">
        <v>36</v>
      </c>
    </row>
    <row r="158" spans="2:55" x14ac:dyDescent="0.25">
      <c r="AL158" s="379">
        <v>0</v>
      </c>
      <c r="AM158" s="41">
        <v>40</v>
      </c>
      <c r="AN158" s="186">
        <v>3</v>
      </c>
      <c r="AO158" s="379">
        <v>7.5</v>
      </c>
    </row>
    <row r="159" spans="2:55" x14ac:dyDescent="0.25">
      <c r="AL159" s="379">
        <v>0</v>
      </c>
      <c r="AM159" s="41">
        <v>21</v>
      </c>
      <c r="AN159" s="186">
        <v>7</v>
      </c>
      <c r="AO159" s="379">
        <v>33.333333333333329</v>
      </c>
    </row>
    <row r="160" spans="2:55" x14ac:dyDescent="0.25">
      <c r="AL160" s="379">
        <v>0</v>
      </c>
      <c r="AM160" s="41">
        <v>19</v>
      </c>
      <c r="AN160" s="186">
        <v>8</v>
      </c>
      <c r="AO160" s="379">
        <v>42.105263157894733</v>
      </c>
    </row>
    <row r="161" spans="38:41" x14ac:dyDescent="0.25">
      <c r="AL161" s="379">
        <v>0</v>
      </c>
      <c r="AM161" s="41">
        <v>37</v>
      </c>
      <c r="AN161" s="186">
        <v>12</v>
      </c>
      <c r="AO161" s="379">
        <v>32.432432432432435</v>
      </c>
    </row>
    <row r="162" spans="38:41" x14ac:dyDescent="0.25">
      <c r="AL162" s="379">
        <v>0</v>
      </c>
      <c r="AM162" s="41">
        <v>25</v>
      </c>
      <c r="AN162" s="186">
        <v>16</v>
      </c>
      <c r="AO162" s="379">
        <v>64</v>
      </c>
    </row>
    <row r="163" spans="38:41" x14ac:dyDescent="0.25">
      <c r="AL163" s="379">
        <v>0</v>
      </c>
      <c r="AM163" s="41">
        <v>35</v>
      </c>
      <c r="AN163" s="186">
        <v>18</v>
      </c>
      <c r="AO163" s="379">
        <v>51.428571428571423</v>
      </c>
    </row>
    <row r="164" spans="38:41" x14ac:dyDescent="0.25">
      <c r="AL164" s="379">
        <v>0</v>
      </c>
      <c r="AM164" s="41">
        <v>23</v>
      </c>
      <c r="AN164" s="186">
        <v>8</v>
      </c>
      <c r="AO164" s="379">
        <v>34.782608695652172</v>
      </c>
    </row>
    <row r="165" spans="38:41" x14ac:dyDescent="0.25">
      <c r="AL165" s="379">
        <v>0</v>
      </c>
      <c r="AM165" s="41">
        <v>34</v>
      </c>
      <c r="AN165" s="186">
        <v>19</v>
      </c>
      <c r="AO165" s="379">
        <v>55.882352941176471</v>
      </c>
    </row>
    <row r="166" spans="38:41" x14ac:dyDescent="0.25">
      <c r="AL166" s="379">
        <v>0</v>
      </c>
      <c r="AM166" s="41">
        <v>29</v>
      </c>
      <c r="AN166" s="186">
        <v>18</v>
      </c>
      <c r="AO166" s="379">
        <v>62.068965517241381</v>
      </c>
    </row>
    <row r="167" spans="38:41" x14ac:dyDescent="0.25">
      <c r="AL167" s="379">
        <v>0</v>
      </c>
      <c r="AM167" s="41">
        <v>40</v>
      </c>
      <c r="AN167" s="186">
        <v>15</v>
      </c>
      <c r="AO167" s="379">
        <v>37.5</v>
      </c>
    </row>
    <row r="168" spans="38:41" x14ac:dyDescent="0.25">
      <c r="AL168" s="379">
        <v>0</v>
      </c>
      <c r="AM168" s="41">
        <v>27</v>
      </c>
      <c r="AN168" s="186">
        <v>11</v>
      </c>
      <c r="AO168" s="379">
        <v>40.74074074074074</v>
      </c>
    </row>
    <row r="169" spans="38:41" x14ac:dyDescent="0.25">
      <c r="AL169" s="379">
        <v>0</v>
      </c>
      <c r="AM169" s="41">
        <v>29</v>
      </c>
      <c r="AN169" s="186">
        <v>16</v>
      </c>
      <c r="AO169" s="379">
        <v>55.172413793103445</v>
      </c>
    </row>
    <row r="170" spans="38:41" x14ac:dyDescent="0.25">
      <c r="AL170" s="379">
        <v>0</v>
      </c>
      <c r="AM170" s="41">
        <v>37</v>
      </c>
      <c r="AN170" s="186">
        <v>11</v>
      </c>
      <c r="AO170" s="379">
        <v>29.72972972972973</v>
      </c>
    </row>
    <row r="171" spans="38:41" x14ac:dyDescent="0.25">
      <c r="AL171" s="379">
        <v>0</v>
      </c>
      <c r="AM171" s="41">
        <v>35</v>
      </c>
      <c r="AN171" s="186">
        <v>24</v>
      </c>
      <c r="AO171" s="379">
        <v>68.571428571428569</v>
      </c>
    </row>
    <row r="172" spans="38:41" x14ac:dyDescent="0.25">
      <c r="AL172" s="379">
        <v>0</v>
      </c>
      <c r="AM172" s="41">
        <v>23</v>
      </c>
      <c r="AN172" s="186">
        <v>15</v>
      </c>
      <c r="AO172" s="379">
        <v>65.217391304347828</v>
      </c>
    </row>
    <row r="173" spans="38:41" x14ac:dyDescent="0.25">
      <c r="AL173" s="379">
        <v>0</v>
      </c>
      <c r="AM173" s="41">
        <v>33</v>
      </c>
      <c r="AN173" s="186">
        <v>28</v>
      </c>
      <c r="AO173" s="379">
        <v>84.848484848484844</v>
      </c>
    </row>
    <row r="174" spans="38:41" x14ac:dyDescent="0.25">
      <c r="AL174" s="379">
        <v>0</v>
      </c>
      <c r="AM174" s="41">
        <v>22</v>
      </c>
      <c r="AN174" s="186">
        <v>11</v>
      </c>
      <c r="AO174" s="379">
        <v>50</v>
      </c>
    </row>
    <row r="175" spans="38:41" x14ac:dyDescent="0.25">
      <c r="AL175" s="379">
        <v>0</v>
      </c>
      <c r="AM175" s="41">
        <v>33</v>
      </c>
      <c r="AN175" s="186">
        <v>8</v>
      </c>
      <c r="AO175" s="379">
        <v>24.242424242424242</v>
      </c>
    </row>
    <row r="176" spans="38:41" x14ac:dyDescent="0.25">
      <c r="AL176" s="379">
        <v>0</v>
      </c>
      <c r="AM176" s="41">
        <v>19</v>
      </c>
      <c r="AN176" s="186">
        <v>6</v>
      </c>
      <c r="AO176" s="379">
        <v>31.578947368421051</v>
      </c>
    </row>
    <row r="177" spans="38:41" x14ac:dyDescent="0.25">
      <c r="AL177" s="379">
        <v>0</v>
      </c>
      <c r="AM177" s="41">
        <v>35</v>
      </c>
      <c r="AN177" s="186">
        <v>17</v>
      </c>
      <c r="AO177" s="379">
        <v>48.571428571428569</v>
      </c>
    </row>
    <row r="178" spans="38:41" x14ac:dyDescent="0.25">
      <c r="AL178" s="379">
        <v>0</v>
      </c>
      <c r="AM178" s="41">
        <v>31</v>
      </c>
      <c r="AN178" s="186">
        <v>11</v>
      </c>
      <c r="AO178" s="379">
        <v>35.483870967741936</v>
      </c>
    </row>
    <row r="179" spans="38:41" x14ac:dyDescent="0.25">
      <c r="AL179" s="379">
        <v>0</v>
      </c>
      <c r="AM179" s="41">
        <v>37</v>
      </c>
      <c r="AN179" s="186">
        <v>15</v>
      </c>
      <c r="AO179" s="379">
        <v>40.54054054054054</v>
      </c>
    </row>
    <row r="180" spans="38:41" x14ac:dyDescent="0.25">
      <c r="AL180" s="379">
        <v>0</v>
      </c>
      <c r="AM180" s="41">
        <v>30</v>
      </c>
      <c r="AN180" s="186">
        <v>15</v>
      </c>
      <c r="AO180" s="379">
        <v>50</v>
      </c>
    </row>
    <row r="181" spans="38:41" x14ac:dyDescent="0.25">
      <c r="AL181" s="379">
        <v>0</v>
      </c>
      <c r="AM181" s="41">
        <v>19</v>
      </c>
      <c r="AN181" s="186">
        <v>15</v>
      </c>
      <c r="AO181" s="379">
        <v>78.94736842105263</v>
      </c>
    </row>
    <row r="182" spans="38:41" x14ac:dyDescent="0.25">
      <c r="AL182" s="379">
        <v>0</v>
      </c>
      <c r="AM182" s="41">
        <v>37</v>
      </c>
      <c r="AN182" s="186">
        <v>17</v>
      </c>
      <c r="AO182" s="379">
        <v>45.945945945945951</v>
      </c>
    </row>
    <row r="183" spans="38:41" x14ac:dyDescent="0.25">
      <c r="AL183" s="379">
        <v>0</v>
      </c>
      <c r="AM183" s="41">
        <v>31</v>
      </c>
      <c r="AN183" s="186">
        <v>22</v>
      </c>
      <c r="AO183" s="379">
        <v>70.967741935483872</v>
      </c>
    </row>
    <row r="184" spans="38:41" x14ac:dyDescent="0.25">
      <c r="AL184" s="379">
        <v>0</v>
      </c>
      <c r="AM184" s="41">
        <v>31</v>
      </c>
      <c r="AN184" s="186">
        <v>19</v>
      </c>
      <c r="AO184" s="379">
        <v>61.29032258064516</v>
      </c>
    </row>
    <row r="185" spans="38:41" x14ac:dyDescent="0.25">
      <c r="AL185" s="379">
        <v>0</v>
      </c>
      <c r="AM185" s="41">
        <v>22</v>
      </c>
      <c r="AN185" s="186">
        <v>13</v>
      </c>
      <c r="AO185" s="379">
        <v>59.090909090909093</v>
      </c>
    </row>
    <row r="186" spans="38:41" x14ac:dyDescent="0.25">
      <c r="AL186" s="379">
        <v>0</v>
      </c>
      <c r="AM186" s="41">
        <v>29</v>
      </c>
      <c r="AN186" s="186">
        <v>14</v>
      </c>
      <c r="AO186" s="379">
        <v>48.275862068965516</v>
      </c>
    </row>
    <row r="187" spans="38:41" x14ac:dyDescent="0.25">
      <c r="AL187" s="379">
        <v>0</v>
      </c>
      <c r="AM187" s="41">
        <v>24</v>
      </c>
      <c r="AN187" s="186">
        <v>7</v>
      </c>
      <c r="AO187" s="379">
        <v>29.166666666666668</v>
      </c>
    </row>
    <row r="188" spans="38:41" x14ac:dyDescent="0.25">
      <c r="AL188" s="379">
        <v>0</v>
      </c>
      <c r="AM188" s="41">
        <v>26</v>
      </c>
      <c r="AN188" s="186">
        <v>10</v>
      </c>
      <c r="AO188" s="379">
        <v>38.461538461538467</v>
      </c>
    </row>
    <row r="189" spans="38:41" x14ac:dyDescent="0.25">
      <c r="AL189" s="379">
        <v>0</v>
      </c>
      <c r="AM189" s="41">
        <v>34</v>
      </c>
      <c r="AN189" s="186">
        <v>21</v>
      </c>
      <c r="AO189" s="379">
        <v>61.764705882352942</v>
      </c>
    </row>
    <row r="190" spans="38:41" x14ac:dyDescent="0.25">
      <c r="AL190" s="379">
        <v>0</v>
      </c>
      <c r="AM190" s="41">
        <v>21</v>
      </c>
      <c r="AN190" s="186">
        <v>11</v>
      </c>
      <c r="AO190" s="379">
        <v>52.380952380952387</v>
      </c>
    </row>
    <row r="191" spans="38:41" x14ac:dyDescent="0.25">
      <c r="AL191" s="379">
        <v>0</v>
      </c>
      <c r="AM191" s="41">
        <v>30</v>
      </c>
      <c r="AN191" s="186">
        <v>10</v>
      </c>
      <c r="AO191" s="379">
        <v>33.333333333333329</v>
      </c>
    </row>
    <row r="192" spans="38:41" x14ac:dyDescent="0.25">
      <c r="AL192" s="379">
        <v>0</v>
      </c>
      <c r="AM192" s="41">
        <v>21</v>
      </c>
      <c r="AN192" s="186">
        <v>11</v>
      </c>
      <c r="AO192" s="379">
        <v>52.380952380952387</v>
      </c>
    </row>
    <row r="193" spans="38:41" x14ac:dyDescent="0.25">
      <c r="AL193" s="379">
        <v>0</v>
      </c>
      <c r="AM193" s="41">
        <v>34</v>
      </c>
      <c r="AN193" s="186">
        <v>18</v>
      </c>
      <c r="AO193" s="379">
        <v>52.941176470588239</v>
      </c>
    </row>
    <row r="194" spans="38:41" x14ac:dyDescent="0.25">
      <c r="AL194" s="379">
        <v>0</v>
      </c>
      <c r="AM194" s="41">
        <v>28</v>
      </c>
      <c r="AN194" s="186">
        <v>12</v>
      </c>
      <c r="AO194" s="379">
        <v>42.857142857142854</v>
      </c>
    </row>
    <row r="195" spans="38:41" x14ac:dyDescent="0.25">
      <c r="AL195" s="379">
        <v>0</v>
      </c>
      <c r="AM195" s="41">
        <v>31</v>
      </c>
      <c r="AN195" s="186">
        <v>19</v>
      </c>
      <c r="AO195" s="379">
        <v>61.29032258064516</v>
      </c>
    </row>
    <row r="196" spans="38:41" x14ac:dyDescent="0.25">
      <c r="AL196" s="379">
        <v>0</v>
      </c>
      <c r="AM196" s="41">
        <v>33</v>
      </c>
      <c r="AN196" s="186">
        <v>25</v>
      </c>
      <c r="AO196" s="379">
        <v>75.757575757575751</v>
      </c>
    </row>
    <row r="197" spans="38:41" x14ac:dyDescent="0.25">
      <c r="AL197" s="379">
        <v>0</v>
      </c>
      <c r="AM197" s="41">
        <v>33</v>
      </c>
      <c r="AN197" s="186">
        <v>15</v>
      </c>
      <c r="AO197" s="379">
        <v>45.454545454545453</v>
      </c>
    </row>
    <row r="198" spans="38:41" x14ac:dyDescent="0.25">
      <c r="AL198" s="379">
        <v>0</v>
      </c>
      <c r="AM198" s="41">
        <v>40</v>
      </c>
      <c r="AN198" s="186">
        <v>22</v>
      </c>
      <c r="AO198" s="379">
        <v>55.000000000000007</v>
      </c>
    </row>
    <row r="199" spans="38:41" x14ac:dyDescent="0.25">
      <c r="AL199" s="379">
        <v>0</v>
      </c>
      <c r="AM199" s="41">
        <v>33</v>
      </c>
      <c r="AN199" s="186">
        <v>18</v>
      </c>
      <c r="AO199" s="379">
        <v>54.54545454545454</v>
      </c>
    </row>
    <row r="200" spans="38:41" x14ac:dyDescent="0.25">
      <c r="AL200" s="379">
        <v>0</v>
      </c>
      <c r="AM200" s="41">
        <v>25</v>
      </c>
      <c r="AN200" s="186">
        <v>8</v>
      </c>
      <c r="AO200" s="379">
        <v>32</v>
      </c>
    </row>
    <row r="201" spans="38:41" x14ac:dyDescent="0.25">
      <c r="AL201" s="379">
        <v>0</v>
      </c>
      <c r="AM201" s="41">
        <v>34</v>
      </c>
      <c r="AN201" s="186">
        <v>21</v>
      </c>
      <c r="AO201" s="379">
        <v>61.764705882352942</v>
      </c>
    </row>
    <row r="202" spans="38:41" x14ac:dyDescent="0.25">
      <c r="AL202" s="379">
        <v>0</v>
      </c>
      <c r="AM202" s="41">
        <v>30</v>
      </c>
      <c r="AN202" s="186">
        <v>18</v>
      </c>
      <c r="AO202" s="379">
        <v>60</v>
      </c>
    </row>
    <row r="203" spans="38:41" x14ac:dyDescent="0.25">
      <c r="AL203" s="379">
        <v>0</v>
      </c>
      <c r="AM203" s="41">
        <v>16</v>
      </c>
      <c r="AN203" s="186">
        <v>6</v>
      </c>
      <c r="AO203" s="379">
        <v>37.5</v>
      </c>
    </row>
    <row r="204" spans="38:41" x14ac:dyDescent="0.25">
      <c r="AL204" s="379">
        <v>0</v>
      </c>
      <c r="AM204" s="41">
        <v>30</v>
      </c>
      <c r="AN204" s="186">
        <v>19</v>
      </c>
      <c r="AO204" s="379">
        <v>63.333333333333329</v>
      </c>
    </row>
    <row r="205" spans="38:41" x14ac:dyDescent="0.25">
      <c r="AL205" s="379">
        <v>0</v>
      </c>
      <c r="AM205" s="41">
        <v>27</v>
      </c>
      <c r="AN205" s="186">
        <v>20</v>
      </c>
      <c r="AO205" s="379">
        <v>74.074074074074076</v>
      </c>
    </row>
    <row r="206" spans="38:41" x14ac:dyDescent="0.25">
      <c r="AL206" s="379">
        <v>0</v>
      </c>
      <c r="AM206" s="41">
        <v>41</v>
      </c>
      <c r="AN206" s="186">
        <v>19</v>
      </c>
      <c r="AO206" s="379">
        <v>46.341463414634148</v>
      </c>
    </row>
    <row r="207" spans="38:41" x14ac:dyDescent="0.25">
      <c r="AL207" s="379">
        <v>0</v>
      </c>
      <c r="AM207" s="41">
        <v>35</v>
      </c>
      <c r="AN207" s="186">
        <v>11</v>
      </c>
      <c r="AO207" s="379">
        <v>31.428571428571427</v>
      </c>
    </row>
    <row r="208" spans="38:41" x14ac:dyDescent="0.25">
      <c r="AL208" s="379">
        <v>0</v>
      </c>
      <c r="AM208" s="41">
        <v>19</v>
      </c>
      <c r="AN208" s="186">
        <v>13</v>
      </c>
      <c r="AO208" s="379">
        <v>68.421052631578945</v>
      </c>
    </row>
    <row r="209" spans="38:41" x14ac:dyDescent="0.25">
      <c r="AL209" s="379">
        <v>0</v>
      </c>
      <c r="AM209" s="41">
        <v>19</v>
      </c>
      <c r="AN209" s="186">
        <v>11</v>
      </c>
      <c r="AO209" s="379">
        <v>57.894736842105267</v>
      </c>
    </row>
    <row r="210" spans="38:41" x14ac:dyDescent="0.25">
      <c r="AL210" s="379">
        <v>0</v>
      </c>
      <c r="AM210" s="41">
        <v>29</v>
      </c>
      <c r="AN210" s="186">
        <v>14</v>
      </c>
      <c r="AO210" s="379">
        <v>48.275862068965516</v>
      </c>
    </row>
    <row r="211" spans="38:41" x14ac:dyDescent="0.25">
      <c r="AL211" s="379">
        <v>0</v>
      </c>
      <c r="AM211" s="41">
        <v>29</v>
      </c>
      <c r="AN211" s="186">
        <v>17</v>
      </c>
      <c r="AO211" s="379">
        <v>58.620689655172406</v>
      </c>
    </row>
    <row r="212" spans="38:41" x14ac:dyDescent="0.25">
      <c r="AL212" s="379">
        <v>0</v>
      </c>
      <c r="AM212" s="41">
        <v>50</v>
      </c>
      <c r="AN212" s="186">
        <v>30</v>
      </c>
      <c r="AO212" s="379">
        <v>60</v>
      </c>
    </row>
    <row r="213" spans="38:41" x14ac:dyDescent="0.25">
      <c r="AL213" s="379">
        <v>0</v>
      </c>
      <c r="AM213" s="41">
        <v>35</v>
      </c>
      <c r="AN213" s="186">
        <v>13</v>
      </c>
      <c r="AO213" s="379">
        <v>37.142857142857146</v>
      </c>
    </row>
    <row r="214" spans="38:41" x14ac:dyDescent="0.25">
      <c r="AL214" s="379">
        <v>0</v>
      </c>
      <c r="AM214" s="41">
        <v>57</v>
      </c>
      <c r="AN214" s="186">
        <v>21</v>
      </c>
      <c r="AO214" s="379">
        <v>36.84210526315789</v>
      </c>
    </row>
    <row r="215" spans="38:41" x14ac:dyDescent="0.25">
      <c r="AL215" s="379">
        <v>0</v>
      </c>
      <c r="AM215" s="41">
        <v>34</v>
      </c>
      <c r="AN215" s="186">
        <v>11</v>
      </c>
      <c r="AO215" s="379">
        <v>32.352941176470587</v>
      </c>
    </row>
    <row r="216" spans="38:41" x14ac:dyDescent="0.25">
      <c r="AL216" s="379">
        <v>0</v>
      </c>
      <c r="AM216" s="41">
        <v>26</v>
      </c>
      <c r="AN216" s="186">
        <v>7</v>
      </c>
      <c r="AO216" s="379">
        <v>26.923076923076923</v>
      </c>
    </row>
    <row r="217" spans="38:41" x14ac:dyDescent="0.25">
      <c r="AL217" s="379">
        <v>0</v>
      </c>
      <c r="AM217" s="41">
        <v>69</v>
      </c>
      <c r="AN217" s="186">
        <v>25</v>
      </c>
      <c r="AO217" s="379">
        <v>36.231884057971016</v>
      </c>
    </row>
    <row r="218" spans="38:41" x14ac:dyDescent="0.25">
      <c r="AL218" s="379">
        <v>0</v>
      </c>
      <c r="AM218" s="41">
        <v>29</v>
      </c>
      <c r="AN218" s="186">
        <v>14</v>
      </c>
      <c r="AO218" s="379">
        <v>48.275862068965516</v>
      </c>
    </row>
    <row r="219" spans="38:41" x14ac:dyDescent="0.25">
      <c r="AL219" s="379">
        <v>0</v>
      </c>
      <c r="AM219" s="41">
        <v>24</v>
      </c>
      <c r="AN219" s="186">
        <v>11</v>
      </c>
      <c r="AO219" s="379">
        <v>45.833333333333329</v>
      </c>
    </row>
    <row r="220" spans="38:41" x14ac:dyDescent="0.25">
      <c r="AL220" s="379">
        <v>0</v>
      </c>
      <c r="AM220" s="41">
        <v>30</v>
      </c>
      <c r="AN220" s="186">
        <v>14</v>
      </c>
      <c r="AO220" s="379">
        <v>46.666666666666664</v>
      </c>
    </row>
    <row r="221" spans="38:41" x14ac:dyDescent="0.25">
      <c r="AL221" s="379">
        <v>0</v>
      </c>
      <c r="AM221" s="41">
        <v>29</v>
      </c>
      <c r="AN221" s="186">
        <v>7</v>
      </c>
      <c r="AO221" s="379">
        <v>24.137931034482758</v>
      </c>
    </row>
    <row r="222" spans="38:41" x14ac:dyDescent="0.25">
      <c r="AL222" s="379">
        <v>0</v>
      </c>
      <c r="AM222" s="41">
        <v>30</v>
      </c>
      <c r="AN222" s="186">
        <v>10</v>
      </c>
      <c r="AO222" s="379">
        <v>33.333333333333329</v>
      </c>
    </row>
    <row r="223" spans="38:41" x14ac:dyDescent="0.25">
      <c r="AL223" s="379">
        <v>0</v>
      </c>
      <c r="AM223" s="41">
        <v>27</v>
      </c>
      <c r="AN223" s="186">
        <v>19</v>
      </c>
      <c r="AO223" s="379">
        <v>70.370370370370367</v>
      </c>
    </row>
    <row r="224" spans="38:41" x14ac:dyDescent="0.25">
      <c r="AL224" s="379">
        <v>0</v>
      </c>
      <c r="AM224" s="41">
        <v>23</v>
      </c>
      <c r="AN224" s="186">
        <v>11</v>
      </c>
      <c r="AO224" s="379">
        <v>47.826086956521742</v>
      </c>
    </row>
    <row r="225" spans="38:41" x14ac:dyDescent="0.25">
      <c r="AL225" s="379">
        <v>0</v>
      </c>
      <c r="AM225" s="41">
        <v>27</v>
      </c>
      <c r="AN225" s="186">
        <v>10</v>
      </c>
      <c r="AO225" s="379">
        <v>37.037037037037038</v>
      </c>
    </row>
    <row r="226" spans="38:41" x14ac:dyDescent="0.25">
      <c r="AL226" s="379">
        <v>0</v>
      </c>
      <c r="AM226" s="41">
        <v>30</v>
      </c>
      <c r="AN226" s="186">
        <v>17</v>
      </c>
      <c r="AO226" s="379">
        <v>56.666666666666664</v>
      </c>
    </row>
    <row r="227" spans="38:41" x14ac:dyDescent="0.25">
      <c r="AL227" s="379">
        <v>0</v>
      </c>
      <c r="AM227" s="41">
        <v>30</v>
      </c>
      <c r="AN227" s="186">
        <v>11</v>
      </c>
      <c r="AO227" s="379">
        <v>36.666666666666664</v>
      </c>
    </row>
    <row r="228" spans="38:41" x14ac:dyDescent="0.25">
      <c r="AL228" s="379">
        <v>0</v>
      </c>
      <c r="AM228" s="41">
        <v>30</v>
      </c>
      <c r="AN228" s="186">
        <v>10</v>
      </c>
      <c r="AO228" s="379">
        <v>33.333333333333329</v>
      </c>
    </row>
    <row r="229" spans="38:41" x14ac:dyDescent="0.25">
      <c r="AL229" s="379">
        <v>0</v>
      </c>
      <c r="AM229" s="41">
        <v>30</v>
      </c>
      <c r="AN229" s="186">
        <v>17</v>
      </c>
      <c r="AO229" s="379">
        <v>56.666666666666664</v>
      </c>
    </row>
    <row r="230" spans="38:41" x14ac:dyDescent="0.25">
      <c r="AL230" s="379">
        <v>0</v>
      </c>
      <c r="AM230" s="41">
        <v>30</v>
      </c>
      <c r="AN230" s="186">
        <v>12</v>
      </c>
      <c r="AO230" s="379">
        <v>40</v>
      </c>
    </row>
    <row r="231" spans="38:41" x14ac:dyDescent="0.25">
      <c r="AL231" s="379">
        <v>0</v>
      </c>
      <c r="AM231" s="41">
        <v>30</v>
      </c>
      <c r="AN231" s="186">
        <v>21</v>
      </c>
      <c r="AO231" s="379">
        <v>70</v>
      </c>
    </row>
    <row r="232" spans="38:41" x14ac:dyDescent="0.25">
      <c r="AL232" s="379">
        <v>0</v>
      </c>
      <c r="AM232" s="41">
        <v>30</v>
      </c>
      <c r="AN232" s="186">
        <v>16</v>
      </c>
      <c r="AO232" s="379">
        <v>53.333333333333336</v>
      </c>
    </row>
    <row r="233" spans="38:41" x14ac:dyDescent="0.25">
      <c r="AL233" s="379">
        <v>0</v>
      </c>
      <c r="AM233" s="41">
        <v>36</v>
      </c>
      <c r="AN233" s="186">
        <v>12</v>
      </c>
      <c r="AO233" s="379">
        <v>33.333333333333329</v>
      </c>
    </row>
    <row r="234" spans="38:41" x14ac:dyDescent="0.25">
      <c r="AL234" s="379">
        <v>0</v>
      </c>
      <c r="AM234" s="41">
        <v>24</v>
      </c>
      <c r="AN234" s="186">
        <v>9</v>
      </c>
      <c r="AO234" s="379">
        <v>37.5</v>
      </c>
    </row>
    <row r="235" spans="38:41" x14ac:dyDescent="0.25">
      <c r="AL235" s="379">
        <v>0</v>
      </c>
      <c r="AM235" s="41">
        <v>26</v>
      </c>
      <c r="AN235" s="186">
        <v>14</v>
      </c>
      <c r="AO235" s="379">
        <v>53.846153846153847</v>
      </c>
    </row>
    <row r="236" spans="38:41" x14ac:dyDescent="0.25">
      <c r="AL236" s="379">
        <v>0</v>
      </c>
      <c r="AM236" s="41">
        <v>33</v>
      </c>
      <c r="AN236" s="186">
        <v>7</v>
      </c>
      <c r="AO236" s="379">
        <v>21.212121212121211</v>
      </c>
    </row>
    <row r="237" spans="38:41" x14ac:dyDescent="0.25">
      <c r="AL237" s="379">
        <v>0</v>
      </c>
      <c r="AM237" s="41">
        <v>11</v>
      </c>
      <c r="AN237" s="186">
        <v>5</v>
      </c>
      <c r="AO237" s="379">
        <v>45.454545454545453</v>
      </c>
    </row>
    <row r="238" spans="38:41" x14ac:dyDescent="0.25">
      <c r="AL238" s="379">
        <v>0</v>
      </c>
      <c r="AM238" s="41">
        <v>30</v>
      </c>
      <c r="AN238" s="186">
        <v>26</v>
      </c>
      <c r="AO238" s="379">
        <v>86.666666666666671</v>
      </c>
    </row>
    <row r="239" spans="38:41" x14ac:dyDescent="0.25">
      <c r="AL239" s="379">
        <v>0</v>
      </c>
      <c r="AM239" s="41">
        <v>32</v>
      </c>
      <c r="AN239" s="186">
        <v>20</v>
      </c>
      <c r="AO239" s="379">
        <v>62.5</v>
      </c>
    </row>
    <row r="240" spans="38:41" x14ac:dyDescent="0.25">
      <c r="AL240" s="379">
        <v>0</v>
      </c>
      <c r="AM240" s="41">
        <v>30</v>
      </c>
      <c r="AN240" s="186">
        <v>20</v>
      </c>
      <c r="AO240" s="379">
        <v>66.666666666666657</v>
      </c>
    </row>
    <row r="241" spans="38:41" x14ac:dyDescent="0.25">
      <c r="AL241" s="379">
        <v>0</v>
      </c>
      <c r="AM241" s="41">
        <v>29</v>
      </c>
      <c r="AN241" s="186">
        <v>15</v>
      </c>
      <c r="AO241" s="379">
        <v>51.724137931034484</v>
      </c>
    </row>
    <row r="242" spans="38:41" x14ac:dyDescent="0.25">
      <c r="AL242" s="379">
        <v>0</v>
      </c>
      <c r="AM242" s="41">
        <v>30</v>
      </c>
      <c r="AN242" s="186">
        <v>7</v>
      </c>
      <c r="AO242" s="379">
        <v>23.333333333333332</v>
      </c>
    </row>
    <row r="243" spans="38:41" x14ac:dyDescent="0.25">
      <c r="AL243" s="379">
        <v>0</v>
      </c>
      <c r="AM243" s="41">
        <v>27</v>
      </c>
      <c r="AN243" s="186">
        <v>7</v>
      </c>
      <c r="AO243" s="379">
        <v>25.925925925925924</v>
      </c>
    </row>
    <row r="244" spans="38:41" x14ac:dyDescent="0.25">
      <c r="AL244" s="379">
        <v>0</v>
      </c>
      <c r="AM244" s="41">
        <v>26</v>
      </c>
      <c r="AN244" s="186">
        <v>9</v>
      </c>
      <c r="AO244" s="379">
        <v>34.615384615384613</v>
      </c>
    </row>
    <row r="245" spans="38:41" x14ac:dyDescent="0.25">
      <c r="AL245" s="379">
        <v>0</v>
      </c>
      <c r="AM245" s="41">
        <v>51</v>
      </c>
      <c r="AN245" s="186">
        <v>16</v>
      </c>
      <c r="AO245" s="379">
        <v>31.372549019607842</v>
      </c>
    </row>
    <row r="246" spans="38:41" x14ac:dyDescent="0.25">
      <c r="AL246" s="379">
        <v>0</v>
      </c>
      <c r="AM246" s="41">
        <v>25</v>
      </c>
      <c r="AN246" s="186">
        <v>16</v>
      </c>
      <c r="AO246" s="379">
        <v>64</v>
      </c>
    </row>
    <row r="247" spans="38:41" x14ac:dyDescent="0.25">
      <c r="AL247" s="379">
        <v>0</v>
      </c>
      <c r="AM247" s="41">
        <v>35</v>
      </c>
      <c r="AN247" s="186">
        <v>10</v>
      </c>
      <c r="AO247" s="379">
        <v>28.571428571428569</v>
      </c>
    </row>
    <row r="248" spans="38:41" x14ac:dyDescent="0.25">
      <c r="AL248" s="379">
        <v>0</v>
      </c>
      <c r="AM248" s="41">
        <v>26</v>
      </c>
      <c r="AN248" s="186">
        <v>23</v>
      </c>
      <c r="AO248" s="379">
        <v>88.461538461538453</v>
      </c>
    </row>
    <row r="249" spans="38:41" x14ac:dyDescent="0.25">
      <c r="AL249" s="379">
        <v>0</v>
      </c>
      <c r="AM249" s="41">
        <v>34</v>
      </c>
      <c r="AN249" s="186">
        <v>29</v>
      </c>
      <c r="AO249" s="379">
        <v>85.294117647058826</v>
      </c>
    </row>
    <row r="250" spans="38:41" x14ac:dyDescent="0.25">
      <c r="AL250" s="379">
        <v>0</v>
      </c>
      <c r="AM250" s="41">
        <v>45</v>
      </c>
      <c r="AN250" s="186">
        <v>31</v>
      </c>
      <c r="AO250" s="379">
        <v>68.888888888888886</v>
      </c>
    </row>
    <row r="251" spans="38:41" x14ac:dyDescent="0.25">
      <c r="AL251" s="379">
        <v>0</v>
      </c>
      <c r="AM251" s="41">
        <v>45</v>
      </c>
      <c r="AN251" s="186">
        <v>9</v>
      </c>
      <c r="AO251" s="379">
        <v>20</v>
      </c>
    </row>
    <row r="252" spans="38:41" x14ac:dyDescent="0.25">
      <c r="AL252" s="379">
        <v>0</v>
      </c>
      <c r="AM252" s="41">
        <v>39</v>
      </c>
      <c r="AN252" s="186">
        <v>25</v>
      </c>
      <c r="AO252" s="379">
        <v>64.102564102564102</v>
      </c>
    </row>
    <row r="253" spans="38:41" x14ac:dyDescent="0.25">
      <c r="AL253" s="379">
        <v>0</v>
      </c>
      <c r="AM253" s="41">
        <v>41</v>
      </c>
      <c r="AN253" s="186">
        <v>28</v>
      </c>
      <c r="AO253" s="379">
        <v>68.292682926829272</v>
      </c>
    </row>
    <row r="254" spans="38:41" x14ac:dyDescent="0.25">
      <c r="AL254" s="379">
        <v>0</v>
      </c>
      <c r="AM254" s="41">
        <v>29</v>
      </c>
      <c r="AN254" s="186">
        <v>16</v>
      </c>
      <c r="AO254" s="379">
        <v>55.172413793103445</v>
      </c>
    </row>
    <row r="255" spans="38:41" x14ac:dyDescent="0.25">
      <c r="AL255" s="379">
        <v>0</v>
      </c>
      <c r="AM255" s="41">
        <v>27</v>
      </c>
      <c r="AN255" s="186">
        <v>21</v>
      </c>
      <c r="AO255" s="379">
        <v>77.777777777777786</v>
      </c>
    </row>
    <row r="256" spans="38:41" x14ac:dyDescent="0.25">
      <c r="AL256" s="379">
        <v>0</v>
      </c>
      <c r="AM256" s="41">
        <v>21</v>
      </c>
      <c r="AN256" s="186">
        <v>19</v>
      </c>
      <c r="AO256" s="379">
        <v>90.476190476190482</v>
      </c>
    </row>
    <row r="257" spans="38:41" x14ac:dyDescent="0.25">
      <c r="AL257" s="379">
        <v>0</v>
      </c>
      <c r="AM257" s="41">
        <v>26</v>
      </c>
      <c r="AN257" s="186">
        <v>10</v>
      </c>
      <c r="AO257" s="379">
        <v>38.461538461538467</v>
      </c>
    </row>
    <row r="258" spans="38:41" x14ac:dyDescent="0.25">
      <c r="AL258" s="379">
        <v>0</v>
      </c>
      <c r="AM258" s="41">
        <v>31</v>
      </c>
      <c r="AN258" s="186">
        <v>28</v>
      </c>
      <c r="AO258" s="379">
        <v>90.322580645161281</v>
      </c>
    </row>
    <row r="259" spans="38:41" x14ac:dyDescent="0.25">
      <c r="AL259" s="379">
        <v>0</v>
      </c>
      <c r="AM259" s="41">
        <v>57</v>
      </c>
      <c r="AN259" s="186">
        <v>50</v>
      </c>
      <c r="AO259" s="379">
        <v>87.719298245614027</v>
      </c>
    </row>
    <row r="260" spans="38:41" x14ac:dyDescent="0.25">
      <c r="AL260" s="379">
        <v>0</v>
      </c>
      <c r="AM260" s="41">
        <v>44</v>
      </c>
      <c r="AN260" s="186">
        <v>30</v>
      </c>
      <c r="AO260" s="379">
        <v>68.181818181818173</v>
      </c>
    </row>
    <row r="261" spans="38:41" x14ac:dyDescent="0.25">
      <c r="AL261" s="379">
        <v>0</v>
      </c>
      <c r="AM261" s="41">
        <v>31</v>
      </c>
      <c r="AN261" s="186">
        <v>9</v>
      </c>
      <c r="AO261" s="379">
        <v>29.032258064516132</v>
      </c>
    </row>
    <row r="262" spans="38:41" x14ac:dyDescent="0.25">
      <c r="AL262" s="379">
        <v>0</v>
      </c>
      <c r="AM262" s="41">
        <v>20</v>
      </c>
      <c r="AN262" s="186">
        <v>17</v>
      </c>
      <c r="AO262" s="379">
        <v>85</v>
      </c>
    </row>
    <row r="263" spans="38:41" x14ac:dyDescent="0.25">
      <c r="AL263" s="379">
        <v>0</v>
      </c>
      <c r="AM263" s="41">
        <v>38</v>
      </c>
      <c r="AN263" s="186">
        <v>30</v>
      </c>
      <c r="AO263" s="379">
        <v>78.94736842105263</v>
      </c>
    </row>
    <row r="264" spans="38:41" x14ac:dyDescent="0.25">
      <c r="AL264" s="379">
        <v>0</v>
      </c>
      <c r="AM264" s="41">
        <v>34</v>
      </c>
      <c r="AN264" s="186">
        <v>30</v>
      </c>
      <c r="AO264" s="379">
        <v>88.235294117647058</v>
      </c>
    </row>
    <row r="265" spans="38:41" x14ac:dyDescent="0.25">
      <c r="AL265" s="379">
        <v>0</v>
      </c>
      <c r="AM265" s="41">
        <v>31</v>
      </c>
      <c r="AN265" s="186">
        <v>23</v>
      </c>
      <c r="AO265" s="379">
        <v>74.193548387096769</v>
      </c>
    </row>
    <row r="266" spans="38:41" x14ac:dyDescent="0.25">
      <c r="AL266" s="379">
        <v>0</v>
      </c>
      <c r="AM266" s="41">
        <v>26</v>
      </c>
      <c r="AN266" s="186">
        <v>18</v>
      </c>
      <c r="AO266" s="379">
        <v>69.230769230769226</v>
      </c>
    </row>
    <row r="267" spans="38:41" x14ac:dyDescent="0.25">
      <c r="AL267" s="379">
        <v>0</v>
      </c>
      <c r="AM267" s="41">
        <v>26</v>
      </c>
      <c r="AN267" s="186">
        <v>10</v>
      </c>
      <c r="AO267" s="379">
        <v>38.461538461538467</v>
      </c>
    </row>
    <row r="268" spans="38:41" x14ac:dyDescent="0.25">
      <c r="AL268" s="379">
        <v>0</v>
      </c>
      <c r="AM268" s="41">
        <v>41</v>
      </c>
      <c r="AN268" s="186">
        <v>22</v>
      </c>
      <c r="AO268" s="379">
        <v>53.658536585365859</v>
      </c>
    </row>
    <row r="269" spans="38:41" x14ac:dyDescent="0.25">
      <c r="AL269" s="379">
        <v>0</v>
      </c>
      <c r="AM269" s="41">
        <v>62</v>
      </c>
      <c r="AN269" s="186">
        <v>32</v>
      </c>
      <c r="AO269" s="379">
        <v>51.612903225806448</v>
      </c>
    </row>
    <row r="270" spans="38:41" x14ac:dyDescent="0.25">
      <c r="AL270" s="379">
        <v>0</v>
      </c>
      <c r="AM270" s="41">
        <v>52</v>
      </c>
      <c r="AN270" s="186">
        <v>23</v>
      </c>
      <c r="AO270" s="379">
        <v>44.230769230769226</v>
      </c>
    </row>
    <row r="271" spans="38:41" x14ac:dyDescent="0.25">
      <c r="AL271" s="379">
        <v>0</v>
      </c>
      <c r="AM271" s="41">
        <v>35</v>
      </c>
      <c r="AN271" s="186">
        <v>30</v>
      </c>
      <c r="AO271" s="379">
        <v>85.714285714285708</v>
      </c>
    </row>
    <row r="272" spans="38:41" x14ac:dyDescent="0.25">
      <c r="AL272" s="379">
        <v>0</v>
      </c>
      <c r="AM272" s="41">
        <v>15</v>
      </c>
      <c r="AN272" s="186">
        <v>12</v>
      </c>
      <c r="AO272" s="379">
        <v>80</v>
      </c>
    </row>
    <row r="273" spans="38:41" x14ac:dyDescent="0.25">
      <c r="AL273" s="379">
        <v>0</v>
      </c>
      <c r="AM273" s="41">
        <v>64</v>
      </c>
      <c r="AN273" s="186">
        <v>49</v>
      </c>
      <c r="AO273" s="379">
        <v>76.5625</v>
      </c>
    </row>
    <row r="274" spans="38:41" x14ac:dyDescent="0.25">
      <c r="AL274" s="379">
        <v>0</v>
      </c>
      <c r="AM274" s="41">
        <v>48</v>
      </c>
      <c r="AN274" s="186">
        <v>25</v>
      </c>
      <c r="AO274" s="379">
        <v>52.083333333333336</v>
      </c>
    </row>
    <row r="275" spans="38:41" x14ac:dyDescent="0.25">
      <c r="AL275" s="379">
        <v>0</v>
      </c>
      <c r="AM275" s="41">
        <v>27</v>
      </c>
      <c r="AN275" s="186">
        <v>10</v>
      </c>
      <c r="AO275" s="379">
        <v>37.037037037037038</v>
      </c>
    </row>
    <row r="276" spans="38:41" x14ac:dyDescent="0.25">
      <c r="AL276" s="379">
        <v>0</v>
      </c>
      <c r="AM276" s="41">
        <v>57</v>
      </c>
      <c r="AN276" s="186">
        <v>16</v>
      </c>
      <c r="AO276" s="379">
        <v>28.07017543859649</v>
      </c>
    </row>
    <row r="277" spans="38:41" x14ac:dyDescent="0.25">
      <c r="AL277" s="379">
        <v>0</v>
      </c>
      <c r="AM277" s="41">
        <v>31</v>
      </c>
      <c r="AN277" s="186">
        <v>26</v>
      </c>
      <c r="AO277" s="379">
        <v>83.870967741935488</v>
      </c>
    </row>
    <row r="278" spans="38:41" x14ac:dyDescent="0.25">
      <c r="AL278" s="379">
        <v>0</v>
      </c>
      <c r="AM278" s="41">
        <v>34</v>
      </c>
      <c r="AN278" s="186">
        <v>11</v>
      </c>
      <c r="AO278" s="379">
        <v>32.352941176470587</v>
      </c>
    </row>
    <row r="279" spans="38:41" x14ac:dyDescent="0.25">
      <c r="AL279" s="379">
        <v>0</v>
      </c>
      <c r="AM279" s="41">
        <v>43</v>
      </c>
      <c r="AN279" s="186">
        <v>15</v>
      </c>
      <c r="AO279" s="379">
        <v>34.883720930232556</v>
      </c>
    </row>
    <row r="280" spans="38:41" x14ac:dyDescent="0.25">
      <c r="AL280" s="379">
        <v>0</v>
      </c>
      <c r="AM280" s="41">
        <v>52</v>
      </c>
      <c r="AN280" s="186">
        <v>17</v>
      </c>
      <c r="AO280" s="379">
        <v>32.692307692307693</v>
      </c>
    </row>
    <row r="281" spans="38:41" x14ac:dyDescent="0.25">
      <c r="AL281" s="379">
        <v>0</v>
      </c>
      <c r="AM281" s="41">
        <v>40</v>
      </c>
      <c r="AN281" s="186">
        <v>22</v>
      </c>
      <c r="AO281" s="379">
        <v>55.000000000000007</v>
      </c>
    </row>
    <row r="282" spans="38:41" x14ac:dyDescent="0.25">
      <c r="AL282" s="379">
        <v>0</v>
      </c>
      <c r="AM282" s="41">
        <v>45</v>
      </c>
      <c r="AN282" s="186">
        <v>32</v>
      </c>
      <c r="AO282" s="379">
        <v>71.111111111111114</v>
      </c>
    </row>
    <row r="283" spans="38:41" x14ac:dyDescent="0.25">
      <c r="AL283" s="379">
        <v>0</v>
      </c>
      <c r="AM283" s="41">
        <v>35</v>
      </c>
      <c r="AN283" s="186">
        <v>17</v>
      </c>
      <c r="AO283" s="379">
        <v>48.571428571428569</v>
      </c>
    </row>
    <row r="284" spans="38:41" x14ac:dyDescent="0.25">
      <c r="AL284" s="379">
        <v>0</v>
      </c>
      <c r="AM284" s="41">
        <v>53</v>
      </c>
      <c r="AN284" s="186">
        <v>24</v>
      </c>
      <c r="AO284" s="379">
        <v>45.283018867924532</v>
      </c>
    </row>
    <row r="285" spans="38:41" x14ac:dyDescent="0.25">
      <c r="AL285" s="379">
        <v>0</v>
      </c>
      <c r="AM285" s="41">
        <v>49</v>
      </c>
      <c r="AN285" s="186">
        <v>20</v>
      </c>
      <c r="AO285" s="379">
        <v>40.816326530612244</v>
      </c>
    </row>
    <row r="286" spans="38:41" x14ac:dyDescent="0.25">
      <c r="AL286" s="379">
        <v>0</v>
      </c>
      <c r="AM286" s="41">
        <v>38</v>
      </c>
      <c r="AN286" s="186">
        <v>28</v>
      </c>
      <c r="AO286" s="379">
        <v>73.68421052631578</v>
      </c>
    </row>
    <row r="287" spans="38:41" x14ac:dyDescent="0.25">
      <c r="AL287" s="379">
        <v>0</v>
      </c>
      <c r="AM287" s="41">
        <v>47</v>
      </c>
      <c r="AN287" s="186">
        <v>13</v>
      </c>
      <c r="AO287" s="379">
        <v>27.659574468085108</v>
      </c>
    </row>
    <row r="288" spans="38:41" x14ac:dyDescent="0.25">
      <c r="AL288" s="379">
        <v>0</v>
      </c>
      <c r="AM288" s="41">
        <v>33</v>
      </c>
      <c r="AN288" s="186">
        <v>20</v>
      </c>
      <c r="AO288" s="379">
        <v>60.606060606060609</v>
      </c>
    </row>
    <row r="289" spans="38:41" x14ac:dyDescent="0.25">
      <c r="AL289" s="379">
        <v>0</v>
      </c>
      <c r="AM289" s="41">
        <v>60</v>
      </c>
      <c r="AN289" s="186">
        <v>30</v>
      </c>
      <c r="AO289" s="379">
        <v>50</v>
      </c>
    </row>
    <row r="290" spans="38:41" x14ac:dyDescent="0.25">
      <c r="AL290" s="379">
        <v>0</v>
      </c>
      <c r="AM290" s="41">
        <v>75</v>
      </c>
      <c r="AN290" s="186">
        <v>36</v>
      </c>
      <c r="AO290" s="379">
        <v>48</v>
      </c>
    </row>
    <row r="291" spans="38:41" x14ac:dyDescent="0.25">
      <c r="AL291" s="379">
        <v>0</v>
      </c>
      <c r="AM291" s="41">
        <v>35</v>
      </c>
      <c r="AN291" s="186">
        <v>20</v>
      </c>
      <c r="AO291" s="379">
        <v>57.142857142857139</v>
      </c>
    </row>
    <row r="292" spans="38:41" x14ac:dyDescent="0.25">
      <c r="AL292" s="379">
        <v>0</v>
      </c>
      <c r="AM292" s="41">
        <v>45</v>
      </c>
      <c r="AN292" s="186">
        <v>18</v>
      </c>
      <c r="AO292" s="379">
        <v>40</v>
      </c>
    </row>
    <row r="293" spans="38:41" x14ac:dyDescent="0.25">
      <c r="AL293" s="379">
        <v>0</v>
      </c>
      <c r="AM293" s="41">
        <v>42</v>
      </c>
      <c r="AN293" s="186">
        <v>17</v>
      </c>
      <c r="AO293" s="379">
        <v>40.476190476190474</v>
      </c>
    </row>
    <row r="294" spans="38:41" x14ac:dyDescent="0.25">
      <c r="AL294" s="379">
        <v>0</v>
      </c>
      <c r="AM294" s="41">
        <v>50</v>
      </c>
      <c r="AN294" s="186">
        <v>25</v>
      </c>
      <c r="AO294" s="379">
        <v>50</v>
      </c>
    </row>
    <row r="295" spans="38:41" x14ac:dyDescent="0.25">
      <c r="AL295" s="379">
        <v>0</v>
      </c>
      <c r="AM295" s="41">
        <v>41</v>
      </c>
      <c r="AN295" s="186">
        <v>15</v>
      </c>
      <c r="AO295" s="379">
        <v>36.585365853658537</v>
      </c>
    </row>
    <row r="296" spans="38:41" x14ac:dyDescent="0.25">
      <c r="AL296" s="379">
        <v>0</v>
      </c>
      <c r="AM296" s="41">
        <v>40</v>
      </c>
      <c r="AN296" s="186">
        <v>11</v>
      </c>
      <c r="AO296" s="379">
        <v>27.500000000000004</v>
      </c>
    </row>
    <row r="297" spans="38:41" x14ac:dyDescent="0.25">
      <c r="AL297" s="379">
        <v>0</v>
      </c>
      <c r="AM297" s="41">
        <v>55</v>
      </c>
      <c r="AN297" s="186">
        <v>29</v>
      </c>
      <c r="AO297" s="379">
        <v>52.72727272727272</v>
      </c>
    </row>
    <row r="298" spans="38:41" x14ac:dyDescent="0.25">
      <c r="AL298" s="379">
        <v>0</v>
      </c>
      <c r="AM298" s="41">
        <v>45</v>
      </c>
      <c r="AN298" s="186">
        <v>14</v>
      </c>
      <c r="AO298" s="379">
        <v>31.111111111111111</v>
      </c>
    </row>
    <row r="299" spans="38:41" x14ac:dyDescent="0.25">
      <c r="AL299" s="379">
        <v>0</v>
      </c>
      <c r="AM299" s="41">
        <v>38</v>
      </c>
      <c r="AN299" s="186">
        <v>27</v>
      </c>
      <c r="AO299" s="379">
        <v>71.05263157894737</v>
      </c>
    </row>
    <row r="300" spans="38:41" x14ac:dyDescent="0.25">
      <c r="AL300" s="379">
        <v>0</v>
      </c>
      <c r="AM300" s="41">
        <v>42</v>
      </c>
      <c r="AN300" s="186">
        <v>13</v>
      </c>
      <c r="AO300" s="379">
        <v>30.952380952380953</v>
      </c>
    </row>
    <row r="301" spans="38:41" x14ac:dyDescent="0.25">
      <c r="AL301" s="379">
        <v>0</v>
      </c>
      <c r="AM301" s="41">
        <v>27</v>
      </c>
      <c r="AN301" s="186">
        <v>12</v>
      </c>
      <c r="AO301" s="379">
        <v>44.444444444444443</v>
      </c>
    </row>
    <row r="302" spans="38:41" x14ac:dyDescent="0.25">
      <c r="AL302" s="379">
        <v>0</v>
      </c>
      <c r="AM302" s="41">
        <v>46</v>
      </c>
      <c r="AN302" s="186">
        <v>18</v>
      </c>
      <c r="AO302" s="379">
        <v>39.130434782608695</v>
      </c>
    </row>
    <row r="303" spans="38:41" ht="15.75" thickBot="1" x14ac:dyDescent="0.3">
      <c r="AL303" s="380">
        <v>0</v>
      </c>
      <c r="AM303" s="169">
        <v>43</v>
      </c>
      <c r="AN303" s="188">
        <v>11</v>
      </c>
      <c r="AO303" s="380">
        <v>25.581395348837212</v>
      </c>
    </row>
  </sheetData>
  <mergeCells count="55">
    <mergeCell ref="BK27:BM27"/>
    <mergeCell ref="BI28:BJ28"/>
    <mergeCell ref="BK28:BM28"/>
    <mergeCell ref="BA2:BC2"/>
    <mergeCell ref="BH6:BL6"/>
    <mergeCell ref="BK11:BM11"/>
    <mergeCell ref="BI12:BJ12"/>
    <mergeCell ref="BK12:BM12"/>
    <mergeCell ref="BH22:BL22"/>
    <mergeCell ref="C2:E2"/>
    <mergeCell ref="F2:H2"/>
    <mergeCell ref="J2:J3"/>
    <mergeCell ref="K2:M2"/>
    <mergeCell ref="N2:P2"/>
    <mergeCell ref="AG2:AJ2"/>
    <mergeCell ref="U24:Y24"/>
    <mergeCell ref="X29:Z29"/>
    <mergeCell ref="V30:W30"/>
    <mergeCell ref="X30:Z30"/>
    <mergeCell ref="U8:Y8"/>
    <mergeCell ref="X13:Z13"/>
    <mergeCell ref="V14:W14"/>
    <mergeCell ref="X14:Z14"/>
    <mergeCell ref="AB2:AE2"/>
    <mergeCell ref="X61:Z61"/>
    <mergeCell ref="V62:W62"/>
    <mergeCell ref="X62:Z62"/>
    <mergeCell ref="R2:Z3"/>
    <mergeCell ref="R20:Z20"/>
    <mergeCell ref="R36:Z36"/>
    <mergeCell ref="U40:Y40"/>
    <mergeCell ref="X45:Z45"/>
    <mergeCell ref="V46:W46"/>
    <mergeCell ref="X46:Z46"/>
    <mergeCell ref="U56:Y56"/>
    <mergeCell ref="R52:Z52"/>
    <mergeCell ref="AM2:AO2"/>
    <mergeCell ref="AT9:AX9"/>
    <mergeCell ref="AW14:AY14"/>
    <mergeCell ref="AU15:AV15"/>
    <mergeCell ref="AW15:AY15"/>
    <mergeCell ref="AQ2:AY3"/>
    <mergeCell ref="AW46:AY46"/>
    <mergeCell ref="AU47:AV47"/>
    <mergeCell ref="AW47:AY47"/>
    <mergeCell ref="AQ21:AY21"/>
    <mergeCell ref="AQ4:AY4"/>
    <mergeCell ref="AT25:AX25"/>
    <mergeCell ref="AW30:AY30"/>
    <mergeCell ref="AU31:AV31"/>
    <mergeCell ref="AW31:AY31"/>
    <mergeCell ref="AT41:AX41"/>
    <mergeCell ref="AT8:AX8"/>
    <mergeCell ref="AT24:AX24"/>
    <mergeCell ref="AT40:AX4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E A A B Q S w M E F A A C A A g A B l 6 D V O k / e y a n A A A A + A A A A B I A H A B D b 2 5 m a W c v U G F j a 2 F n Z S 5 4 b W w g o h g A K K A U A A A A A A A A A A A A A A A A A A A A A A A A A A A A h Y 8 x D o I w G E a v Q r r T F k o i I T 9 l c H G Q x G h i X J t a o R G K o c V y N w e P 5 B U k U d T N 8 X t 5 w / s e t z s U Y 9 s E V 9 V b 3 Z k c R Z i i Q B n Z H b W p c j S 4 U 5 i i g s N G y L O o V D D J x m a j P e a o d u 6 S E e K 9 x 5 7 h r q 9 I T G l E D u V 6 J 2 v V C v S R 9 X 8 5 1 M Y 6 Y a R C H P a v G B 5 j x n D C 2 A I n a Q R k x l B q 8 1 X i q R h T I D 8 Q l k P j h l 7 x u g 9 X W y D z B P J + w Z 9 Q S w M E F A A C A A g A B l 6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Z e g 1 S 3 Q o L r b g E A A E 0 D A A A T A B w A R m 9 y b X V s Y X M v U 2 V j d G l v b j E u b S C i G A A o o B Q A A A A A A A A A A A A A A A A A A A A A A A A A A A C V k s 1 K w 0 A U h f e F v s M l 3 a Q Q C 1 2 X L q Q o C C L S V l y U L q b J V a e Z m R t m J r F a 8 g h 9 C N + l v p c 3 T d W o 9 S + E h N z M O e c 7 k z i M v S Q D k / r e H 7 R b 7 Z a 7 E x Y T m I q F k r H o w x A U + n Y L + D h 7 L M j y 4 G Q V o + q N c m v R + G u y 6 Y I o D b v r 2 Y X Q O A x e p c G 8 n I 3 I e F 4 0 j 2 q H T n B p S c s l G j 4 F F N Z 5 E b B j J c H e 1 A r j b s j q E a l c m + l D h i 7 c h U b r N S u l 3 q k 0 e k o Q L s e n R w J y S N h f K E N L f p H I W B o Z R O B Z C x 5 X v i y 7 b 9 l X r D S 5 5 3 n q P G i h p A a n q J C 6 A X G c J H V 8 e B A 2 g o C F Y q e r n l D E d z D l o N 4 5 3 a M N Z 5 3 / g M 6 7 D d Q v o A Q F K p k S Z L T d 8 I R 2 q X w t R I p g m W y 7 k Y f J f 6 r K F S b s k O 8 d I J P P T 7 K O 2 q 8 i / a E Z b 0 N W V X s v / h 1 3 q q j a L A n O 5 1 n c Y B u j p g J r P B f + s 2 G 0 / g N w e Q g j s f n t V 5 g J K v 7 j G z C f s T m w 8 Z H L b r s l z S / m g x d Q S w E C L Q A U A A I A C A A G X o N U 6 T 9 7 J q c A A A D 4 A A A A E g A A A A A A A A A A A A A A A A A A A A A A Q 2 9 u Z m l n L 1 B h Y 2 t h Z 2 U u e G 1 s U E s B A i 0 A F A A C A A g A B l 6 D V A / K 6 a u k A A A A 6 Q A A A B M A A A A A A A A A A A A A A A A A 8 w A A A F t D b 2 5 0 Z W 5 0 X 1 R 5 c G V z X S 5 4 b W x Q S w E C L Q A U A A I A C A A G X o N U t 0 K C 6 2 4 B A A B N A w A A E w A A A A A A A A A A A A A A A A D k A Q A A R m 9 y b X V s Y X M v U 2 V j d G l v b j E u b V B L B Q Y A A A A A A w A D A M I A A A C f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k C g A A A A A A A E I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l j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5 h d m l n Y X R p b 2 5 T d G V w T m F t Z S I g V m F s d W U 9 I n N O Y X Z p Z 2 F j a W p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x O V Q x N j o w O T o z O S 4 4 N z I 5 M j c x W i I g L z 4 8 R W 5 0 c n k g V H l w Z T 0 i R m l s b E N v b H V t b l R 5 c G V z I i B W Y W x 1 Z T 0 i c 0 J n P T 0 i I C 8 + P E V u d H J 5 I F R 5 c G U 9 I k Z p b G x D b 2 x 1 b W 5 O Y W 1 l c y I g V m F s d W U 9 I n N b J n F 1 b 3 Q 7 b W F s Y S B z b G 9 2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p Y 2 E x L 0 F 1 d G 9 S Z W 1 v d m V k Q 2 9 s d W 1 u c z E u e 2 1 h b G E g c 2 x v d m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l j Y T E v Q X V 0 b 1 J l b W 9 2 Z W R D b 2 x 1 b W 5 z M S 5 7 b W F s Y S B z b G 9 2 Y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l j Y T E v S X p 2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a W N h M S 9 Q c m 9 t a W p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p Y 2 E x L 1 V t Z X R u d X Q l M j B 0 Z W t z d C U y M G 1 h b G l t J T I w c 2 x v d m l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p Y 2 E x L 1 V t Z X R u d X R v J T I w d m V s a W t v J T I w c G 8 l Q z Q l O E R l d G 5 v J T I w c 2 x v d m 8 l M j B z d m F r Z S U y M H J p a m U l Q z Q l O E R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l j Y T E v V W t s b 2 5 q Z W 5 p J T I w c 3 R 1 c G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l j Y T E v V W t s b 2 5 q Z W 5 p J T I w Z H J 1 Z 2 k l M j B z d H V w Y 2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6 F 3 y l q a U 0 W 4 h N z 2 l t v y D g A A A A A C A A A A A A A Q Z g A A A A E A A C A A A A B c 1 b 5 t K w / G G S f T f p v z H o r r P C 1 h j j Z S 5 V a Z X n Q p k A / S I A A A A A A O g A A A A A I A A C A A A A B h 6 2 M t m 8 6 l 4 5 i 4 6 W z H P K 7 n J C 1 N q N 3 0 3 N n b i 7 S 8 d p / s p 1 A A A A A h k p 3 K 1 T 2 E I 5 + p r 6 f I n s V B / y J f R b B 2 J Z F z l n 0 F 2 + O L d P E Z q Q J U 0 / k T 0 d 0 J E Q t t z E J H 7 d 6 U K 9 F 8 y n X d + 0 Q V T O y 5 j M p b 1 9 2 Y I 9 b 2 u t Q a I f v I d U A A A A A b c z Y 6 G z X H E r g U Y i / o G A e a 2 J a x s i s Y W Y c q S 4 v q u z 5 g p 3 u B F M x o o M D P c Z B I E S c L K V i M A A Z / J 9 w 4 + o W z / R d f v r n u < / D a t a M a s h u p > 
</file>

<file path=customXml/itemProps1.xml><?xml version="1.0" encoding="utf-8"?>
<ds:datastoreItem xmlns:ds="http://schemas.openxmlformats.org/officeDocument/2006/customXml" ds:itemID="{60899DAD-779A-42BE-AAC8-FBB33609B3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1_Raw data - DTs &amp; ORAs</vt:lpstr>
      <vt:lpstr>2_Descriptive statistics</vt:lpstr>
      <vt:lpstr>3_Section comparison_DT &amp; ORA</vt:lpstr>
      <vt:lpstr>3b_Section comparison_DT &amp; ORA</vt:lpstr>
      <vt:lpstr>4_Regression_IMRaD sections</vt:lpstr>
      <vt:lpstr>5_DT Modifiers_Year</vt:lpstr>
      <vt:lpstr>6_DT Modifiers_Type of Research</vt:lpstr>
      <vt:lpstr>7_Modifiers_Branches of DM</vt:lpstr>
      <vt:lpstr>8_References - DT vs. ORA</vt:lpstr>
      <vt:lpstr>9_ANOVA vs. Linear Regression</vt:lpstr>
      <vt:lpstr>10_Mann-Whitney U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Darko Kero</cp:lastModifiedBy>
  <cp:lastPrinted>2022-02-17T16:40:20Z</cp:lastPrinted>
  <dcterms:created xsi:type="dcterms:W3CDTF">2021-10-24T19:47:22Z</dcterms:created>
  <dcterms:modified xsi:type="dcterms:W3CDTF">2023-04-03T13:55:45Z</dcterms:modified>
</cp:coreProperties>
</file>